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esktop\木村病院等診療材料等物流管理委託業務仕様書等に係る参加者提出書類\SPDプロポ最終\"/>
    </mc:Choice>
  </mc:AlternateContent>
  <xr:revisionPtr revIDLastSave="0" documentId="13_ncr:1_{9701FFD4-91F1-4C3D-9BF2-9CEDA4558D2F}" xr6:coauthVersionLast="47" xr6:coauthVersionMax="47" xr10:uidLastSave="{00000000-0000-0000-0000-000000000000}"/>
  <workbookProtection workbookAlgorithmName="SHA-512" workbookHashValue="lXY4PPFFj0YTqbf5N26/80ncKh1Ptr9VsToXEY4iW+T75d7WRwrGL5oavWL88ujwZBDju9jBOrCVgdyxPyIwEg==" workbookSaltValue="GX1QyM3MVH/RO5Qbijy7pQ==" workbookSpinCount="100000" lockStructure="1"/>
  <bookViews>
    <workbookView xWindow="-120" yWindow="-120" windowWidth="20730" windowHeight="11040" activeTab="1" xr2:uid="{714CFBAF-FBD3-4502-A2EB-03B6748CDD67}"/>
  </bookViews>
  <sheets>
    <sheet name="見積書" sheetId="3" r:id="rId1"/>
    <sheet name="委託管理料" sheetId="2" r:id="rId2"/>
    <sheet name="上位100品目" sheetId="1" r:id="rId3"/>
  </sheets>
  <definedNames>
    <definedName name="_xlnm._FilterDatabase" localSheetId="2" hidden="1">上位100品目!$A$1:$M$102</definedName>
    <definedName name="_xlnm.Print_Titles" localSheetId="2">上位100品目!$1:$1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0" i="2" l="1"/>
  <c r="J9" i="2"/>
  <c r="J8" i="2"/>
  <c r="L3" i="1"/>
  <c r="M3" i="1" s="1"/>
  <c r="L4" i="1"/>
  <c r="M4" i="1" s="1"/>
  <c r="L5" i="1"/>
  <c r="M5" i="1" s="1"/>
  <c r="L6" i="1"/>
  <c r="M6" i="1" s="1"/>
  <c r="L7" i="1"/>
  <c r="M7" i="1" s="1"/>
  <c r="L8" i="1"/>
  <c r="M8" i="1" s="1"/>
  <c r="L9" i="1"/>
  <c r="M9" i="1" s="1"/>
  <c r="L10" i="1"/>
  <c r="M10" i="1" s="1"/>
  <c r="L11" i="1"/>
  <c r="M11" i="1" s="1"/>
  <c r="L12" i="1"/>
  <c r="M12" i="1" s="1"/>
  <c r="L13" i="1"/>
  <c r="M13" i="1" s="1"/>
  <c r="L14" i="1"/>
  <c r="M14" i="1" s="1"/>
  <c r="L15" i="1"/>
  <c r="M15" i="1" s="1"/>
  <c r="L16" i="1"/>
  <c r="M16" i="1" s="1"/>
  <c r="L17" i="1"/>
  <c r="M17" i="1" s="1"/>
  <c r="L18" i="1"/>
  <c r="M18" i="1" s="1"/>
  <c r="L19" i="1"/>
  <c r="M19" i="1" s="1"/>
  <c r="L20" i="1"/>
  <c r="M20"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M71" i="1" s="1"/>
  <c r="L72" i="1"/>
  <c r="M72" i="1" s="1"/>
  <c r="L73" i="1"/>
  <c r="M73" i="1" s="1"/>
  <c r="L74" i="1"/>
  <c r="M74" i="1" s="1"/>
  <c r="L75" i="1"/>
  <c r="M75" i="1" s="1"/>
  <c r="L76" i="1"/>
  <c r="M76" i="1" s="1"/>
  <c r="L77" i="1"/>
  <c r="M77" i="1" s="1"/>
  <c r="L78" i="1"/>
  <c r="M78" i="1" s="1"/>
  <c r="L79" i="1"/>
  <c r="M79" i="1" s="1"/>
  <c r="L80" i="1"/>
  <c r="M80" i="1" s="1"/>
  <c r="L81" i="1"/>
  <c r="M81" i="1" s="1"/>
  <c r="L82" i="1"/>
  <c r="M82" i="1" s="1"/>
  <c r="L83" i="1"/>
  <c r="M83" i="1" s="1"/>
  <c r="L84" i="1"/>
  <c r="M84" i="1" s="1"/>
  <c r="L85" i="1"/>
  <c r="M85" i="1" s="1"/>
  <c r="L86" i="1"/>
  <c r="M86" i="1" s="1"/>
  <c r="L87" i="1"/>
  <c r="M87" i="1" s="1"/>
  <c r="L88" i="1"/>
  <c r="M88" i="1" s="1"/>
  <c r="L89" i="1"/>
  <c r="M89" i="1" s="1"/>
  <c r="L90" i="1"/>
  <c r="M90" i="1" s="1"/>
  <c r="L91" i="1"/>
  <c r="M91" i="1" s="1"/>
  <c r="L92" i="1"/>
  <c r="M92" i="1" s="1"/>
  <c r="L93" i="1"/>
  <c r="M93" i="1" s="1"/>
  <c r="L94" i="1"/>
  <c r="M94" i="1" s="1"/>
  <c r="L95" i="1"/>
  <c r="M95" i="1" s="1"/>
  <c r="L96" i="1"/>
  <c r="M96" i="1" s="1"/>
  <c r="L97" i="1"/>
  <c r="M97" i="1" s="1"/>
  <c r="L98" i="1"/>
  <c r="M98" i="1" s="1"/>
  <c r="L99" i="1"/>
  <c r="M99" i="1" s="1"/>
  <c r="L100" i="1"/>
  <c r="M100" i="1" s="1"/>
  <c r="L101" i="1"/>
  <c r="M101" i="1" s="1"/>
  <c r="L2" i="1"/>
  <c r="M2" i="1" s="1"/>
  <c r="J11" i="2" l="1"/>
  <c r="H5" i="3" s="1"/>
  <c r="M102" i="1"/>
  <c r="H6" i="3" s="1"/>
  <c r="L102" i="1"/>
  <c r="H7" i="3" l="1"/>
</calcChain>
</file>

<file path=xl/sharedStrings.xml><?xml version="1.0" encoding="utf-8"?>
<sst xmlns="http://schemas.openxmlformats.org/spreadsheetml/2006/main" count="720" uniqueCount="522">
  <si>
    <t>NO</t>
    <phoneticPr fontId="2"/>
  </si>
  <si>
    <t>メ　ー　カ　ー</t>
    <phoneticPr fontId="2"/>
  </si>
  <si>
    <t>商　　品　　名</t>
    <phoneticPr fontId="2"/>
  </si>
  <si>
    <t>規　　　格</t>
    <phoneticPr fontId="2"/>
  </si>
  <si>
    <t>品　　番</t>
    <rPh sb="0" eb="1">
      <t>ヒン</t>
    </rPh>
    <rPh sb="3" eb="4">
      <t>バン</t>
    </rPh>
    <phoneticPr fontId="2"/>
  </si>
  <si>
    <t>入数名</t>
  </si>
  <si>
    <t>数量</t>
    <phoneticPr fontId="2"/>
  </si>
  <si>
    <t>単位</t>
    <phoneticPr fontId="2"/>
  </si>
  <si>
    <t>単価</t>
    <rPh sb="0" eb="2">
      <t>タンカ</t>
    </rPh>
    <phoneticPr fontId="2"/>
  </si>
  <si>
    <t>979738</t>
  </si>
  <si>
    <t>明治</t>
    <phoneticPr fontId="2"/>
  </si>
  <si>
    <t>明治ｲﾝｽﾛｰ Zﾊﾟｯｸ 400K</t>
  </si>
  <si>
    <t>(木村病院) ﾏﾛﾝ風味 400ml</t>
  </si>
  <si>
    <t>1671634</t>
  </si>
  <si>
    <t>(12個入)</t>
  </si>
  <si>
    <t>ｹｰｽ</t>
  </si>
  <si>
    <t>973502</t>
  </si>
  <si>
    <t>明治</t>
  </si>
  <si>
    <t>明治ﾒｲﾊﾞﾗﾝｽ1.0 Zﾊﾟｯｸ200K</t>
  </si>
  <si>
    <t>(木村病院) ﾊﾞﾆﾗ風味 200ml</t>
  </si>
  <si>
    <t>1671821</t>
  </si>
  <si>
    <t>976235</t>
  </si>
  <si>
    <t>明治ﾒｲﾊﾞﾗﾝｽ1.0 Zﾊﾟｯｸ400K</t>
  </si>
  <si>
    <t>(木村病院) ﾊﾞﾆﾗ風味 400ml</t>
  </si>
  <si>
    <t>1671823</t>
  </si>
  <si>
    <t>973505</t>
  </si>
  <si>
    <t>明治ﾒｲﾊﾞﾗﾝｽMini</t>
  </si>
  <si>
    <t>(木村病院) ｺｰﾋｰ味 125ml</t>
  </si>
  <si>
    <t>1671589</t>
  </si>
  <si>
    <t>(24個入)</t>
  </si>
  <si>
    <t>973506</t>
  </si>
  <si>
    <t>(木村病院) ﾖｰｸﾞﾙﾄ味 125ml</t>
  </si>
  <si>
    <t>1671591</t>
  </si>
  <si>
    <t>973508</t>
  </si>
  <si>
    <t>(木村病院) ｺｰﾝｽｰﾌﾟ味 125ml</t>
  </si>
  <si>
    <t>1671594</t>
  </si>
  <si>
    <t>973516</t>
  </si>
  <si>
    <t>明治ﾒｲﾊﾞﾗﾝｽR</t>
  </si>
  <si>
    <t>(木村病院) ｸﾞﾘｰﾝ 447ml</t>
  </si>
  <si>
    <t>1671720</t>
  </si>
  <si>
    <t>973517</t>
  </si>
  <si>
    <t>(木村病院) ﾌﾞﾙｰ  547ml</t>
  </si>
  <si>
    <t>1671721</t>
  </si>
  <si>
    <t>973518</t>
  </si>
  <si>
    <t>(木村病院) ｲｴﾛｰ  562ml</t>
  </si>
  <si>
    <t>1671722</t>
  </si>
  <si>
    <t>973519</t>
  </si>
  <si>
    <t>(木村病院) ﾌﾞﾗｳﾝ 578ml</t>
  </si>
  <si>
    <t>1671724</t>
  </si>
  <si>
    <t>973503</t>
  </si>
  <si>
    <t>明治ﾘｰﾅﾚﾝMP Zﾊﾟｯｸ400K</t>
  </si>
  <si>
    <t>(木村病院) ｺｰﾋｰ風味 250ml</t>
  </si>
  <si>
    <t>1671606</t>
  </si>
  <si>
    <t>956384</t>
  </si>
  <si>
    <t>富士ﾌｲﾙﾑﾒﾃﾞｨｶﾙ㈱</t>
  </si>
  <si>
    <t>【劇薬】ｴｽｻｲﾄﾞ消毒液6%</t>
  </si>
  <si>
    <t>750ml ESR-100用 16100383</t>
  </si>
  <si>
    <t>ESCIDE HLD 6PAA 750#</t>
  </si>
  <si>
    <t>(6本入)</t>
  </si>
  <si>
    <t>箱</t>
  </si>
  <si>
    <t>667475</t>
  </si>
  <si>
    <t>富士ｼｽﾃﾑｽﾞ㈱</t>
  </si>
  <si>
    <t>GBｱｼﾞｬｽﾄﾌｨｯﾄ(S/吸引型)</t>
  </si>
  <si>
    <t>33Fr 内径8.0mm 外径11.0mm</t>
  </si>
  <si>
    <t>0206933</t>
  </si>
  <si>
    <t>685026</t>
  </si>
  <si>
    <t>ｼﾘｺｰﾝﾌｫｰﾘｰｶﾃｰﾃﾙ</t>
  </si>
  <si>
    <t>14Frx420mm 10ml</t>
  </si>
  <si>
    <t>0210214</t>
  </si>
  <si>
    <t>本</t>
  </si>
  <si>
    <t>685027</t>
  </si>
  <si>
    <t>16Frx420mm 10ml</t>
  </si>
  <si>
    <t>0210216</t>
  </si>
  <si>
    <t>875195</t>
  </si>
  <si>
    <t>白十字㈱</t>
  </si>
  <si>
    <t>ｿﾌｷｭｱｶﾞｰｾﾞ</t>
  </si>
  <si>
    <t>25x25cm 4ﾂ折 200枚入</t>
  </si>
  <si>
    <t>17346</t>
  </si>
  <si>
    <t>1040130</t>
  </si>
  <si>
    <t>ﾋｭｰ･ﾒｯｸｽ ｾｰﾌﾃｨｾｯﾄ ｱﾌﾟﾘｹｰﾀ</t>
  </si>
  <si>
    <t>ﾒﾓﾘｰｼｵﾝ入</t>
  </si>
  <si>
    <t>55459</t>
  </si>
  <si>
    <t>日本製紙ｸﾚｼｱ㈱</t>
  </si>
  <si>
    <t>ｺﾝﾌｫｰﾄｻｰﾋﾞｽﾀｵﾙ 200ES</t>
  </si>
  <si>
    <t>200枚入</t>
  </si>
  <si>
    <t>37140</t>
  </si>
  <si>
    <t>袋</t>
  </si>
  <si>
    <t>1070462</t>
  </si>
  <si>
    <t>大塚製薬</t>
  </si>
  <si>
    <t>ﾊｲﾈｯｸｽｲｰｹﾞﾙ</t>
  </si>
  <si>
    <t>300Kcal 375ml</t>
  </si>
  <si>
    <t>03563430-0</t>
  </si>
  <si>
    <t>(16個入)</t>
  </si>
  <si>
    <t>839110</t>
  </si>
  <si>
    <t>注射用水 大塚蒸留水</t>
  </si>
  <si>
    <t>500ml</t>
  </si>
  <si>
    <t>+0009</t>
  </si>
  <si>
    <t>1085236</t>
  </si>
  <si>
    <t>大衛(ｱﾒｼﾞｽﾄ)</t>
  </si>
  <si>
    <t>ｱﾒｼﾞｽﾄﾜｲﾊﾟｰ</t>
  </si>
  <si>
    <t>1420 14x20cm 150ｲﾘ</t>
  </si>
  <si>
    <t>2233</t>
  </si>
  <si>
    <t>824038</t>
  </si>
  <si>
    <t>泉工医科工業㈱</t>
  </si>
  <si>
    <t>ﾒﾗｿﾌｨｯﾄ</t>
  </si>
  <si>
    <t>7.0x70mm ｶﾌ･吸引付 二重ﾛｯｸ DL-7CS</t>
  </si>
  <si>
    <t>0043062300</t>
  </si>
  <si>
    <t>個</t>
  </si>
  <si>
    <t>824041</t>
  </si>
  <si>
    <t>8.0x75mm ｶﾌ･吸引付 二重ﾛｯｸ DL-8CS</t>
  </si>
  <si>
    <t>0043062400</t>
  </si>
  <si>
    <t>973820</t>
  </si>
  <si>
    <t>川本産業㈱</t>
  </si>
  <si>
    <t>NｱﾙｺﾘｰﾌαONE 200P</t>
  </si>
  <si>
    <t>4x4cm 200包/箱</t>
  </si>
  <si>
    <t>605-243101-00</t>
  </si>
  <si>
    <t>1088476</t>
  </si>
  <si>
    <t>ｽﾃｱｼﾞｪﾙⅡ</t>
  </si>
  <si>
    <t>300ml</t>
  </si>
  <si>
    <t>023-409706-00</t>
  </si>
  <si>
    <t>827682</t>
  </si>
  <si>
    <t>吉田製薬㈱</t>
  </si>
  <si>
    <t>ｲｿﾌﾟﾛﾊﾟﾉｰﾙ消毒液 70%</t>
  </si>
  <si>
    <t>減容ﾎﾟﾘ 500ml</t>
  </si>
  <si>
    <t>288136842</t>
  </si>
  <si>
    <t>965106</t>
  </si>
  <si>
    <t>丸石製薬</t>
  </si>
  <si>
    <t>ｳｴﾙﾊﾟｽﾌｫｰﾑZERO</t>
  </si>
  <si>
    <t>180ml</t>
  </si>
  <si>
    <t>211-566104</t>
  </si>
  <si>
    <t>(20本入)</t>
  </si>
  <si>
    <t>859151</t>
  </si>
  <si>
    <t>㈱湯山製作所:㈱ﾕﾔﾏ</t>
  </si>
  <si>
    <t>透明分包紙 70Wｾﾛﾎﾟﾘ(20)白帯SC-Ⅱ</t>
  </si>
  <si>
    <t>350m</t>
  </si>
  <si>
    <t>021801400</t>
  </si>
  <si>
    <t>(4巻入)</t>
  </si>
  <si>
    <t>1055401</t>
  </si>
  <si>
    <t>㈱小池ﾒﾃﾞｨｶﾙ</t>
  </si>
  <si>
    <t>ﾖｯｸｽﾃﾞｨｽﾎﾟ ﾐｶﾝ用ﾗｲﾅｰ</t>
  </si>
  <si>
    <t>1000ml S801用</t>
  </si>
  <si>
    <t>367302</t>
  </si>
  <si>
    <t>871222</t>
  </si>
  <si>
    <t>㈱ﾓﾚｰﾝｺｰﾎﾟﾚｰｼｮﾝ</t>
  </si>
  <si>
    <t>ｸﾘﾈﾙ ﾕﾆﾊﾞｰｻﾙ200</t>
  </si>
  <si>
    <t>22×28cm 無香料ﾀｲﾌﾟ</t>
  </si>
  <si>
    <t>CW200FFJ</t>
  </si>
  <si>
    <t>(200枚入)</t>
  </si>
  <si>
    <t>795039</t>
  </si>
  <si>
    <t>ﾃﾝﾋﾟｰｸｽｸﾞﾚｲｼｱｾﾞﾛ ﾆﾄﾘﾙ検査用ｸﾞﾛｰﾌﾞ</t>
  </si>
  <si>
    <t>S</t>
  </si>
  <si>
    <t>TPZ-02</t>
  </si>
  <si>
    <t>(125枚入)</t>
  </si>
  <si>
    <t>ﾊﾟｯｸ</t>
  </si>
  <si>
    <t>795040</t>
  </si>
  <si>
    <t>M</t>
  </si>
  <si>
    <t>TPZ-03</t>
  </si>
  <si>
    <t>966978</t>
  </si>
  <si>
    <t>㈱ﾌｰﾄﾞｹｱ 医療機器課(旧 ｶﾚｲﾄﾞ㈱)</t>
  </si>
  <si>
    <t>ｽﾍﾞﾗｶｰｾﾞ</t>
  </si>
  <si>
    <t>1kg</t>
  </si>
  <si>
    <t>313164</t>
  </si>
  <si>
    <t>㈱ﾄｯﾌﾟ</t>
  </si>
  <si>
    <t>ﾕｰﾊﾞｯｸ</t>
  </si>
  <si>
    <t>閉鎖式導尿ﾊﾞｯｸﾞ 2500ml</t>
  </si>
  <si>
    <t>02601</t>
  </si>
  <si>
    <t>835732</t>
  </si>
  <si>
    <t>㈱ｽｽﾞｹﾝ</t>
  </si>
  <si>
    <t>ｽﾜﾌﾞｽﾃｨｯｸﾎﾟﾋﾞﾄﾞﾝﾖｰﾄﾞ</t>
  </si>
  <si>
    <t>S 個包装</t>
  </si>
  <si>
    <t>335-110849</t>
  </si>
  <si>
    <t>(60本入)</t>
  </si>
  <si>
    <t>1057800</t>
  </si>
  <si>
    <t>㈱ｼﾝﾘｮｳ</t>
  </si>
  <si>
    <t>けんだくﾎﾞﾄﾙB型</t>
  </si>
  <si>
    <t>100ml</t>
  </si>
  <si>
    <t>307300</t>
  </si>
  <si>
    <t>(10本入)</t>
  </si>
  <si>
    <t>844829</t>
  </si>
  <si>
    <t>宇都宮製作㈱</t>
  </si>
  <si>
    <t>ﾌﾟﾗｽﾁｯｸｸﾞﾛｰﾌﾞN5100</t>
  </si>
  <si>
    <t>L ﾊﾟｳﾀﾞｰﾌﾘｰ ｸﾘｱ</t>
  </si>
  <si>
    <t>N5100-L</t>
  </si>
  <si>
    <t>(100枚入)</t>
  </si>
  <si>
    <t>844828</t>
  </si>
  <si>
    <t>M ﾊﾟｳﾀﾞｰﾌﾘｰ ｸﾘｱ</t>
  </si>
  <si>
    <t>N5100-M</t>
  </si>
  <si>
    <t>844827</t>
  </si>
  <si>
    <t>S ﾊﾟｳﾀﾞｰﾌﾘｰ ｸﾘｱ</t>
  </si>
  <si>
    <t>N5100-S</t>
  </si>
  <si>
    <t>974708</t>
  </si>
  <si>
    <t>ｼﾝｶﾞｰﾌﾟﾗﾃRG</t>
  </si>
  <si>
    <t>Lｻｲｽﾞ</t>
  </si>
  <si>
    <t>PVC0458PF-TB-L</t>
  </si>
  <si>
    <t>1023844</t>
  </si>
  <si>
    <t>ﾗｼﾞｵﾒｰﾀｰ㈱</t>
  </si>
  <si>
    <t>ｾﾝｻｰｶｾｯﾄ 50ｻﾝﾌﾟﾙ 60日用</t>
  </si>
  <si>
    <t>SC50/60BGE</t>
  </si>
  <si>
    <t>945-857</t>
  </si>
  <si>
    <t>665739</t>
  </si>
  <si>
    <t>ﾒﾃﾞｨｺﾝ</t>
  </si>
  <si>
    <t>ﾊﾞｰﾄﾞ ｲﾝﾚｲｵﾌﾟﾃｨﾏｽﾃﾝﾄｾｯﾄ</t>
  </si>
  <si>
    <t>6Frx22-32cm ﾏﾙﾁﾚﾝｸﾞｽ 側孔あり</t>
  </si>
  <si>
    <t>889600</t>
  </si>
  <si>
    <t>665740</t>
  </si>
  <si>
    <t>7Frx22-32cm ﾏﾙﾁﾚﾝｸﾞｽ 側孔あり</t>
  </si>
  <si>
    <t>889700</t>
  </si>
  <si>
    <t>1083730</t>
  </si>
  <si>
    <t>ﾎﾞｽﾄﾝ･ｻｲｴﾝﾃｨﾌｨｯｸｼﾞｬﾊﾟﾝ㈱</t>
  </si>
  <si>
    <t>ｾｰﾌﾃｨｰﾍﾟｸﾞｷｯﾄ</t>
  </si>
  <si>
    <t>Pull 24Fr</t>
  </si>
  <si>
    <t>M00509201</t>
  </si>
  <si>
    <t>(2本入)</t>
  </si>
  <si>
    <t>405124</t>
  </si>
  <si>
    <t>ﾌｸﾀﾞ電子㈱</t>
  </si>
  <si>
    <t>ﾏｸﾞﾈﾛｰﾃﾞ</t>
  </si>
  <si>
    <t>50mm ﾎﾙﾀｰ検査用 3個入 55Y831600</t>
  </si>
  <si>
    <t>TE-18M-3</t>
  </si>
  <si>
    <t>317742</t>
  </si>
  <si>
    <t>ﾌｸﾀﾞｺｰﾘﾝ㈱(旧ｵﾑﾛﾝｺｰﾘﾝ)</t>
  </si>
  <si>
    <t>ｵｷｼｾﾝｻⅢ</t>
  </si>
  <si>
    <t>90cm 新生児/成人指先用 N-25 840400-0</t>
  </si>
  <si>
    <t>HBP-CDMJ2-N25</t>
  </si>
  <si>
    <t>804499</t>
  </si>
  <si>
    <t>ﾊｸｿﾞｳﾒﾃﾞｨｶﾙ㈱</t>
  </si>
  <si>
    <t>ｴﾚﾌｧｼﾞｪﾙ</t>
  </si>
  <si>
    <t>150ml ﾎﾟﾝﾌﾟ式</t>
  </si>
  <si>
    <t>2600182</t>
  </si>
  <si>
    <t>1029054</t>
  </si>
  <si>
    <t>ｴﾚﾌｧﾜｲﾊﾟｰE(W)</t>
  </si>
  <si>
    <t>4x4cm 2枚/包</t>
  </si>
  <si>
    <t>2600053</t>
  </si>
  <si>
    <t>(200包入)</t>
  </si>
  <si>
    <t>438512</t>
  </si>
  <si>
    <t>ﾊﾞｲﾘｰﾝｸﾘｴｲﾄ㈱</t>
  </si>
  <si>
    <t>防水ｼｰﾂ</t>
  </si>
  <si>
    <t>100cmx100m</t>
  </si>
  <si>
    <t>SS-301</t>
  </si>
  <si>
    <t>巻</t>
  </si>
  <si>
    <t>954913</t>
  </si>
  <si>
    <t>ﾆｭｰﾄﾘｰ㈱</t>
  </si>
  <si>
    <t>PGｿﾌﾄ EJ容器</t>
  </si>
  <si>
    <t>300kcal 200g</t>
  </si>
  <si>
    <t>A73010</t>
  </si>
  <si>
    <t>(24ﾊﾟｯｸ入)</t>
  </si>
  <si>
    <t>954914</t>
  </si>
  <si>
    <t>400kcal 267g</t>
  </si>
  <si>
    <t>A73011</t>
  </si>
  <si>
    <t>(18ﾊﾟｯｸ入)</t>
  </si>
  <si>
    <t>954915</t>
  </si>
  <si>
    <t>PGｿﾌﾄｴｰｽ EJ容器</t>
  </si>
  <si>
    <t>300kcal 400g</t>
  </si>
  <si>
    <t>A73020</t>
  </si>
  <si>
    <t>(16ﾊﾟｯｸ入)</t>
  </si>
  <si>
    <t>954916</t>
  </si>
  <si>
    <t>400kcal 533g</t>
  </si>
  <si>
    <t>A73021</t>
  </si>
  <si>
    <t>(12ﾊﾟｯｸ入)</t>
  </si>
  <si>
    <t>954910</t>
  </si>
  <si>
    <t>PG加圧ﾊﾞｯｸﾞⅡ</t>
  </si>
  <si>
    <t>A60304</t>
  </si>
  <si>
    <t>ｾｯﾄ</t>
  </si>
  <si>
    <t>990559</t>
  </si>
  <si>
    <t>PG加圧ﾊﾞｯｸﾞⅢ</t>
  </si>
  <si>
    <t>8ｲﾝﾁ</t>
  </si>
  <si>
    <t>A60305</t>
  </si>
  <si>
    <t>1070800</t>
  </si>
  <si>
    <t>ｱｲｵｰﾙｿﾌﾄ400 ﾌﾞﾘｯｸﾀｲﾌﾟ</t>
  </si>
  <si>
    <t>400kcal 220g</t>
  </si>
  <si>
    <t>866708</t>
  </si>
  <si>
    <t>ｿﾌﾃｨｱSとろみ食用</t>
  </si>
  <si>
    <t>500g</t>
  </si>
  <si>
    <t>954931</t>
  </si>
  <si>
    <t>ﾏｰﾒｯﾄﾞﾜﾝ</t>
  </si>
  <si>
    <t>400kcal 424g</t>
  </si>
  <si>
    <t>A73091</t>
  </si>
  <si>
    <t>1051672</t>
  </si>
  <si>
    <t>ﾆﾌﾟﾛ㈱</t>
  </si>
  <si>
    <t>ENｼﾘﾝｼﾞ</t>
  </si>
  <si>
    <t>20ml DS20ML-IS3</t>
  </si>
  <si>
    <t>60-071</t>
  </si>
  <si>
    <t>983693</t>
  </si>
  <si>
    <t>ｻｰｼﾞｯﾄ10WA IV S</t>
  </si>
  <si>
    <t>65x70mm I字ﾀｲﾌﾟ NSD10WAIVS-3</t>
  </si>
  <si>
    <t>21-093</t>
  </si>
  <si>
    <t>枚</t>
  </si>
  <si>
    <t>657866</t>
  </si>
  <si>
    <t>ｾｰﾌﾀｯﾁPSVｾｯﾄ</t>
  </si>
  <si>
    <t>22G ﾎﾙﾀﾞｰ付</t>
  </si>
  <si>
    <t>32-381</t>
  </si>
  <si>
    <t>785101</t>
  </si>
  <si>
    <t>ﾆﾌﾟﾛFS 血糖ｾﾝｻｰﾗｲﾄ</t>
  </si>
  <si>
    <t>ﾌﾘｰｽﾀｲﾙﾒｰﾀｰ/ﾌﾘｰﾀﾞﾑ用試薬</t>
  </si>
  <si>
    <t>11-766</t>
  </si>
  <si>
    <t>(30枚入)</t>
  </si>
  <si>
    <t>880231</t>
  </si>
  <si>
    <t>ﾈｵﾁｭｰﾌﾞPET</t>
  </si>
  <si>
    <t>5ml(2ml) A NP-FH0205</t>
  </si>
  <si>
    <t>30-306</t>
  </si>
  <si>
    <t>(100本入)</t>
  </si>
  <si>
    <t>845113</t>
  </si>
  <si>
    <t>鼻腔拡張ﾁｭｰﾌﾞ</t>
  </si>
  <si>
    <t>16Frxﾁｭｰﾌﾞ15cm TAT-16F</t>
  </si>
  <si>
    <t>51-166</t>
  </si>
  <si>
    <t>682663</t>
  </si>
  <si>
    <t>連結管</t>
  </si>
  <si>
    <t>450mm ﾌﾟﾗｽﾁｯｸ針</t>
  </si>
  <si>
    <t>15-006</t>
  </si>
  <si>
    <t>288632</t>
  </si>
  <si>
    <t>ﾃﾙﾓ㈱</t>
  </si>
  <si>
    <t>ｻﾌｨｰﾄﾞﾈﾗﾄﾝｶﾃｰﾃﾙ</t>
  </si>
  <si>
    <t>12Frx33cm 2孔式</t>
  </si>
  <si>
    <t>SF-ND1213S</t>
  </si>
  <si>
    <t>288683</t>
  </si>
  <si>
    <t>ｻﾌｨｰﾄﾞ吸引ｶﾃｰﾃﾙ</t>
  </si>
  <si>
    <t>12Frx40cm 口腔･鼻腔用</t>
  </si>
  <si>
    <t>SF-SE1214R</t>
  </si>
  <si>
    <t>658107</t>
  </si>
  <si>
    <t>ｼｭｱｼｰﾙﾄﾞｻｰﾌﾛｰⅡ</t>
  </si>
  <si>
    <t>22Gx1ｲﾝﾁ ﾌﾗｯｼｭﾀｲﾌﾟ</t>
  </si>
  <si>
    <t>SR-SFF2225</t>
  </si>
  <si>
    <t>658109</t>
  </si>
  <si>
    <t>24Gx3/4ｲﾝﾁ ﾌﾗｯｼｭﾀｲﾌﾟ</t>
  </si>
  <si>
    <t>SR-SFF2419</t>
  </si>
  <si>
    <t>802054</t>
  </si>
  <si>
    <t>ｼｭｱﾌﾟﾗｸﾞAD延長ﾁｭｰﾌﾞ</t>
  </si>
  <si>
    <t>2.1mmx38cm/55cm 2.1mL 混注</t>
  </si>
  <si>
    <t>SA-ET238101</t>
  </si>
  <si>
    <t>845761</t>
  </si>
  <si>
    <t>ｼｭｱﾌﾟﾗｸﾞAD輸液ｾｯﾄ</t>
  </si>
  <si>
    <t>60滴≒1mL 自然落下用 ﾌｨﾙﾀｰ付</t>
  </si>
  <si>
    <t>SA-TD3503UNZ</t>
  </si>
  <si>
    <t>625116</t>
  </si>
  <si>
    <t>ﾃﾙﾌｭｰｼﾞｮﾝ輸液ｾｯﾄ</t>
  </si>
  <si>
    <t>20滴≒1mL ｽﾘﾑﾌﾟﾗびん針 ﾛｯｸ ﾛﾝｸﾞ DEHPﾌﾘｰ</t>
  </si>
  <si>
    <t>TI-U751P</t>
  </si>
  <si>
    <t>288931</t>
  </si>
  <si>
    <t>ﾃﾙﾓｼﾘﾝｼﾞ</t>
  </si>
  <si>
    <t>20ml 横口 ｽﾘｯﾌﾟﾁｯﾌﾟ</t>
  </si>
  <si>
    <t>SS-20ESZ</t>
  </si>
  <si>
    <t>694036</t>
  </si>
  <si>
    <t>ﾅﾉﾊﾟｽﾆｰﾄﾞﾙⅡ</t>
  </si>
  <si>
    <t>34G(0.18mm)x長さ4mm ｽﾘﾑﾃｰﾊﾟｰ</t>
  </si>
  <si>
    <t>TN-3404</t>
  </si>
  <si>
    <t>(14本入)</t>
  </si>
  <si>
    <t>289419</t>
  </si>
  <si>
    <t>ﾍﾞﾉｼﾞｪｸﾄⅡ真空採血管</t>
  </si>
  <si>
    <t>採血量9mL +凝固促進ﾌｨﾙﾑ ｹﾞﾙﾀｲﾌﾟ 赤</t>
  </si>
  <si>
    <t>VJ-AS109A001</t>
  </si>
  <si>
    <t>289422</t>
  </si>
  <si>
    <t>採血量2mL EDTA-2K 薄紫</t>
  </si>
  <si>
    <t>VJ-DK052E004</t>
  </si>
  <si>
    <t>750871</t>
  </si>
  <si>
    <t>ﾒﾃﾞｨｾｰﾌ ﾌｧｲﾝﾀｯﾁ ﾃﾞｨｽﾎﾟ</t>
  </si>
  <si>
    <t>30G 0.8mm ﾋﾟﾝｸ</t>
  </si>
  <si>
    <t>MS-FD08030</t>
  </si>
  <si>
    <t>(30本入)</t>
  </si>
  <si>
    <t>小箱</t>
  </si>
  <si>
    <t>652702</t>
  </si>
  <si>
    <t>ﾒﾃﾞｨｾｰﾌﾌｨｯﾄﾁｯﾌﾟ</t>
  </si>
  <si>
    <t>ﾒﾃﾞｨｾｰﾌﾌｨｯﾄ用</t>
  </si>
  <si>
    <t>MS-FC030</t>
  </si>
  <si>
    <t>(30個入)</t>
  </si>
  <si>
    <t>664465</t>
  </si>
  <si>
    <t>ｺﾞｰｼﾞｮｰMHS</t>
  </si>
  <si>
    <t>215ml ﾎﾟﾝﾌﾟﾎﾞﾄﾙ</t>
  </si>
  <si>
    <t>GJ-S0215</t>
  </si>
  <si>
    <t/>
  </si>
  <si>
    <t>1042963</t>
  </si>
  <si>
    <t>ﾋﾟｭﾚﾙ ｱﾄﾞﾊﾞﾝｽﾄﾞｼﾞｪﾙ</t>
  </si>
  <si>
    <t>ﾎﾟﾝﾌﾟﾎﾞﾄﾙ 215ml</t>
  </si>
  <si>
    <t>GJ-D0215</t>
  </si>
  <si>
    <t>970516</t>
  </si>
  <si>
    <t>ﾃﾞｸｽｺﾑｼﾞｬﾊﾟﾝ(同)</t>
  </si>
  <si>
    <t>Dexcom G6 CGM ｼｽﾃﾑ ｾﾝｻｰ(3)</t>
  </si>
  <si>
    <t>STS-GS-019</t>
  </si>
  <si>
    <t>(3個入)</t>
  </si>
  <si>
    <t>416246</t>
  </si>
  <si>
    <t>ｿﾙﾍﾞﾝﾀﾑ(同)(旧ｽﾘｰｴﾑﾍﾙｽｹｱ)</t>
  </si>
  <si>
    <t>ｱﾃｽﾄ ﾃﾞｨｽﾎﾟｰｻﾞﾌﾞﾙﾃｽﾄﾊﾟｯｸ ｵｰﾄｸﾚｰﾌﾟ用 短時間判定用</t>
  </si>
  <si>
    <t>1296</t>
  </si>
  <si>
    <t>(25組入)</t>
  </si>
  <si>
    <t>416517</t>
  </si>
  <si>
    <t>ﾒﾃﾞｨﾎﾟｱ 粘着性不織布伸縮包帯</t>
  </si>
  <si>
    <t>50mmx10m</t>
  </si>
  <si>
    <t>2991-50</t>
  </si>
  <si>
    <t>1086870</t>
  </si>
  <si>
    <t>ｻﾗﾔ㈱</t>
  </si>
  <si>
    <t>ｻﾆｻｰﾗAqua Light H</t>
  </si>
  <si>
    <t>250ml ﾎﾟﾝﾌﾟ付き</t>
  </si>
  <si>
    <t>42142</t>
  </si>
  <si>
    <t>670241</t>
  </si>
  <si>
    <t>ﾌﾟﾗｽﾁｯｸｴﾌﾟﾛﾝ 袖なし</t>
  </si>
  <si>
    <t>ﾎﾜｲﾄ</t>
  </si>
  <si>
    <t>51077</t>
  </si>
  <si>
    <t>(50枚入)</t>
  </si>
  <si>
    <t>1007354</t>
  </si>
  <si>
    <t>ﾎｲｯﾌﾟｳｫｯｼｭ 無香</t>
  </si>
  <si>
    <t>1kg 泡ﾎﾟﾝﾌﾟ付</t>
  </si>
  <si>
    <t>23409</t>
  </si>
  <si>
    <t>1042480</t>
  </si>
  <si>
    <t>ｻｸﾗ精機㈱</t>
  </si>
  <si>
    <t>ﾌﾞﾗｳﾝ TSTﾎﾞｳｨ･ﾃﾞｨｯｸﾃｽﾄﾊﾟｯｸ 121℃/8.0分</t>
  </si>
  <si>
    <t>2310</t>
  </si>
  <si>
    <t>819909</t>
  </si>
  <si>
    <t>ｺﾛﾌﾟﾗｽﾄ㈱</t>
  </si>
  <si>
    <t>ｽﾋﾟｰﾃﾞｨｶﾃ30</t>
  </si>
  <si>
    <t>男性用ﾈﾗﾄﾝ 12Fr</t>
  </si>
  <si>
    <t>28612</t>
  </si>
  <si>
    <t>1042368</t>
  </si>
  <si>
    <t>ｽﾋﾟ-ﾃﾞｨ ｶﾃ ﾅﾋﾞ30</t>
  </si>
  <si>
    <t>小児･成人男性用 12Frx30cm</t>
  </si>
  <si>
    <t>29022</t>
  </si>
  <si>
    <t>1036543</t>
  </si>
  <si>
    <t>ｽﾋﾟ-ﾃﾞｨ ｶﾃ ﾅﾋﾞ40</t>
  </si>
  <si>
    <t>12Frx39cm</t>
  </si>
  <si>
    <t>29012</t>
  </si>
  <si>
    <t>1065038</t>
  </si>
  <si>
    <t>ｶｰﾃﾞｨﾅﾙﾍﾙｽ㈱</t>
  </si>
  <si>
    <t>ｶﾝｶﾞﾙｰﾎﾞﾀﾝⅡ(ISO)</t>
  </si>
  <si>
    <t>6.6mm(20Fr) 3.5cm ｶﾞｲﾄﾞﾜｲﾔｰ付</t>
  </si>
  <si>
    <t>3733-2035</t>
  </si>
  <si>
    <t>928504</t>
  </si>
  <si>
    <t>6.6mm(20Fr)x4.5cm ｶﾞｲﾄﾞﾜｲﾔｰ付</t>
  </si>
  <si>
    <t>3733-2045</t>
  </si>
  <si>
    <t>1062262</t>
  </si>
  <si>
    <t>ﾆｭｰｴﾝﾃﾗﾙﾌｨｰﾃﾞｨﾝｸﾞﾁｭｰﾌﾞ</t>
  </si>
  <si>
    <t>10Fr ｽﾀｲﾚｯﾄ付ｼﾝｸﾞﾙﾎﾟｰﾄ</t>
  </si>
  <si>
    <t>3373-10</t>
  </si>
  <si>
    <t>426172</t>
  </si>
  <si>
    <t>ｵｵｻｷﾒﾃﾞｨｶﾙ㈱</t>
  </si>
  <si>
    <t>ｵﾍﾟｶﾞｰｾﾞ</t>
  </si>
  <si>
    <t>00034</t>
  </si>
  <si>
    <t>(300枚入)</t>
  </si>
  <si>
    <t>包</t>
  </si>
  <si>
    <t>674136</t>
  </si>
  <si>
    <t>ﾌﾟﾛﾌｪｯｼｮﾅﾙﾏｽｸⅠ</t>
  </si>
  <si>
    <t>ｺﾞﾑ紐 ﾌﾘｰ ﾎﾜｲﾄ</t>
  </si>
  <si>
    <t>51409</t>
  </si>
  <si>
    <t>728781</t>
  </si>
  <si>
    <t>ｲﾝｽﾋﾟﾛﾝ(旧日本ﾒﾃﾞｨｶﾙﾈｸｽﾄ)</t>
  </si>
  <si>
    <t>ｲｰｼﾞｰｳｫｰﾀｰ</t>
  </si>
  <si>
    <t>480ml</t>
  </si>
  <si>
    <t>EZWA01</t>
  </si>
  <si>
    <t>1066668</t>
  </si>
  <si>
    <t>ｱｽﾞﾜﾝ㈱</t>
  </si>
  <si>
    <t>ﾗｲｵﾝﾊｲｼﾞｰﾝ ﾒﾃﾞｨﾌﾟﾛﾌﾞﾘｰﾁ</t>
  </si>
  <si>
    <t>5kg</t>
  </si>
  <si>
    <t>7-4714-02</t>
  </si>
  <si>
    <t>799728</t>
  </si>
  <si>
    <t>LifeScan Japan㈱</t>
  </si>
  <si>
    <t>ﾜﾝﾀｯﾁﾍﾞﾘｵｾﾝｻｰ</t>
  </si>
  <si>
    <t>23196</t>
  </si>
  <si>
    <t>652523</t>
  </si>
  <si>
    <t>ﾜﾝﾀｯﾁﾍﾟﾝﾗﾝｾｯﾄ</t>
  </si>
  <si>
    <t>30G ﾜﾝﾀｯﾁﾍﾟﾝ用</t>
  </si>
  <si>
    <t>23875</t>
  </si>
  <si>
    <t>538984</t>
  </si>
  <si>
    <t>eastsidemed㈱(旧ｲﾏﾑﾗ)</t>
  </si>
  <si>
    <t>透明ﾋﾞﾆｰﾙﾁｭｰﾌﾞ</t>
  </si>
  <si>
    <t>7×10mm</t>
  </si>
  <si>
    <t>01223-01</t>
  </si>
  <si>
    <t>(100m入)</t>
  </si>
  <si>
    <t>4ﾂ折</t>
    <phoneticPr fontId="2"/>
  </si>
  <si>
    <t>金額
（１年間）</t>
    <rPh sb="0" eb="2">
      <t>キンガク</t>
    </rPh>
    <rPh sb="5" eb="7">
      <t>ネンカン</t>
    </rPh>
    <phoneticPr fontId="2"/>
  </si>
  <si>
    <t>金額
（３年間）</t>
    <rPh sb="0" eb="2">
      <t>キンガク</t>
    </rPh>
    <rPh sb="5" eb="7">
      <t>ネンカン</t>
    </rPh>
    <phoneticPr fontId="2"/>
  </si>
  <si>
    <t>箱バラ数</t>
    <rPh sb="0" eb="1">
      <t>ハコ</t>
    </rPh>
    <phoneticPr fontId="2"/>
  </si>
  <si>
    <t>案件名</t>
    <rPh sb="0" eb="3">
      <t>アンケンメイ</t>
    </rPh>
    <phoneticPr fontId="2"/>
  </si>
  <si>
    <t>案件番号</t>
    <rPh sb="0" eb="2">
      <t>アンケン</t>
    </rPh>
    <rPh sb="2" eb="4">
      <t>バンゴウ</t>
    </rPh>
    <phoneticPr fontId="2"/>
  </si>
  <si>
    <t>　　木病－第２６－０６２５－０１号</t>
    <rPh sb="2" eb="3">
      <t>キ</t>
    </rPh>
    <rPh sb="3" eb="4">
      <t>ビョウ</t>
    </rPh>
    <rPh sb="5" eb="6">
      <t>ダイ</t>
    </rPh>
    <rPh sb="16" eb="17">
      <t>ゴウ</t>
    </rPh>
    <phoneticPr fontId="2"/>
  </si>
  <si>
    <t>　　社会医療法人寿人会　木村病院等診療材料等物流管理委託業務</t>
    <rPh sb="2" eb="8">
      <t>シャカイイリョウホウジン</t>
    </rPh>
    <rPh sb="8" eb="10">
      <t>ジュジン</t>
    </rPh>
    <rPh sb="10" eb="11">
      <t>カイ</t>
    </rPh>
    <rPh sb="12" eb="14">
      <t>キムラ</t>
    </rPh>
    <rPh sb="14" eb="16">
      <t>ビョウイン</t>
    </rPh>
    <rPh sb="16" eb="17">
      <t>トウ</t>
    </rPh>
    <rPh sb="17" eb="22">
      <t>シンリョウザイリョウトウ</t>
    </rPh>
    <rPh sb="22" eb="26">
      <t>ブツリュウカンリ</t>
    </rPh>
    <rPh sb="26" eb="30">
      <t>イタクギョウム</t>
    </rPh>
    <phoneticPr fontId="2"/>
  </si>
  <si>
    <t>契　　約　　期　　間</t>
    <rPh sb="0" eb="1">
      <t>チギリ</t>
    </rPh>
    <rPh sb="3" eb="4">
      <t>ヤク</t>
    </rPh>
    <rPh sb="6" eb="7">
      <t>キ</t>
    </rPh>
    <rPh sb="9" eb="10">
      <t>アイダ</t>
    </rPh>
    <phoneticPr fontId="2"/>
  </si>
  <si>
    <t>①</t>
    <phoneticPr fontId="2"/>
  </si>
  <si>
    <t>②</t>
    <phoneticPr fontId="2"/>
  </si>
  <si>
    <t>③</t>
    <phoneticPr fontId="2"/>
  </si>
  <si>
    <t>月　額</t>
    <rPh sb="0" eb="1">
      <t>ツキ</t>
    </rPh>
    <rPh sb="2" eb="3">
      <t>ガク</t>
    </rPh>
    <phoneticPr fontId="2"/>
  </si>
  <si>
    <t>年　額</t>
    <rPh sb="0" eb="1">
      <t>ネン</t>
    </rPh>
    <rPh sb="2" eb="3">
      <t>ガク</t>
    </rPh>
    <phoneticPr fontId="2"/>
  </si>
  <si>
    <t>合　　　　　　　　計</t>
    <rPh sb="0" eb="1">
      <t>ゴウ</t>
    </rPh>
    <rPh sb="9" eb="10">
      <t>ケイ</t>
    </rPh>
    <phoneticPr fontId="2"/>
  </si>
  <si>
    <t>令和　　年　　月　　日</t>
    <rPh sb="0" eb="2">
      <t>レイワ</t>
    </rPh>
    <rPh sb="4" eb="5">
      <t>ネン</t>
    </rPh>
    <rPh sb="7" eb="8">
      <t>ツキ</t>
    </rPh>
    <rPh sb="10" eb="11">
      <t>ヒ</t>
    </rPh>
    <phoneticPr fontId="2"/>
  </si>
  <si>
    <t>商号又は名称</t>
    <rPh sb="0" eb="2">
      <t>ショウゴウ</t>
    </rPh>
    <rPh sb="2" eb="3">
      <t>マタ</t>
    </rPh>
    <rPh sb="4" eb="6">
      <t>メイショウ</t>
    </rPh>
    <phoneticPr fontId="2"/>
  </si>
  <si>
    <t>社会医療法人寿人会</t>
    <rPh sb="0" eb="2">
      <t>シャカイ</t>
    </rPh>
    <rPh sb="2" eb="6">
      <t>イリョウホウジン</t>
    </rPh>
    <rPh sb="6" eb="9">
      <t>ジュジンカイ</t>
    </rPh>
    <phoneticPr fontId="2"/>
  </si>
  <si>
    <t>理事長　　　　　　様</t>
    <rPh sb="0" eb="3">
      <t>リジチョウ</t>
    </rPh>
    <rPh sb="9" eb="10">
      <t>サマ</t>
    </rPh>
    <phoneticPr fontId="2"/>
  </si>
  <si>
    <t>　　　　　　　㊞</t>
    <phoneticPr fontId="2"/>
  </si>
  <si>
    <t>　　　提　出　者</t>
    <rPh sb="3" eb="4">
      <t>テイ</t>
    </rPh>
    <rPh sb="5" eb="6">
      <t>デ</t>
    </rPh>
    <rPh sb="7" eb="8">
      <t>モノ</t>
    </rPh>
    <phoneticPr fontId="2"/>
  </si>
  <si>
    <t xml:space="preserve">    　　　提　出　者</t>
    <rPh sb="7" eb="8">
      <t>テイ</t>
    </rPh>
    <rPh sb="9" eb="10">
      <t>デ</t>
    </rPh>
    <rPh sb="11" eb="12">
      <t>モノ</t>
    </rPh>
    <phoneticPr fontId="2"/>
  </si>
  <si>
    <t>　　㊞</t>
    <phoneticPr fontId="2"/>
  </si>
  <si>
    <t>合                            計</t>
    <rPh sb="0" eb="1">
      <t>ゴウ</t>
    </rPh>
    <rPh sb="29" eb="30">
      <t>ケイ</t>
    </rPh>
    <phoneticPr fontId="2"/>
  </si>
  <si>
    <t>商品
ｺｰﾄﾞ</t>
    <phoneticPr fontId="2"/>
  </si>
  <si>
    <t>木病－第２６－０６２５－０１号</t>
    <rPh sb="0" eb="1">
      <t>キ</t>
    </rPh>
    <rPh sb="1" eb="2">
      <t>ビョウ</t>
    </rPh>
    <rPh sb="3" eb="4">
      <t>ダイ</t>
    </rPh>
    <rPh sb="14" eb="15">
      <t>ゴウ</t>
    </rPh>
    <phoneticPr fontId="2"/>
  </si>
  <si>
    <t>社会医療法人寿人会　木村病院等診療材料等物流管理委託業務</t>
    <rPh sb="0" eb="6">
      <t>シャカイイリョウホウジン</t>
    </rPh>
    <rPh sb="6" eb="8">
      <t>ジュジン</t>
    </rPh>
    <rPh sb="8" eb="9">
      <t>カイ</t>
    </rPh>
    <rPh sb="10" eb="12">
      <t>キムラ</t>
    </rPh>
    <rPh sb="12" eb="14">
      <t>ビョウイン</t>
    </rPh>
    <rPh sb="14" eb="15">
      <t>トウ</t>
    </rPh>
    <rPh sb="15" eb="20">
      <t>シンリョウザイリョウトウ</t>
    </rPh>
    <rPh sb="20" eb="24">
      <t>ブツリュウカンリ</t>
    </rPh>
    <rPh sb="24" eb="28">
      <t>イタクギョウム</t>
    </rPh>
    <phoneticPr fontId="2"/>
  </si>
  <si>
    <t>住　　所</t>
    <rPh sb="0" eb="1">
      <t>ジュウ</t>
    </rPh>
    <rPh sb="3" eb="4">
      <t>ショ</t>
    </rPh>
    <phoneticPr fontId="2"/>
  </si>
  <si>
    <t>　住  所</t>
    <rPh sb="1" eb="2">
      <t>ジュウ</t>
    </rPh>
    <rPh sb="4" eb="5">
      <t>ショ</t>
    </rPh>
    <phoneticPr fontId="2"/>
  </si>
  <si>
    <t>　代表者</t>
    <rPh sb="1" eb="2">
      <t>ダイ</t>
    </rPh>
    <rPh sb="2" eb="3">
      <t>オモテ</t>
    </rPh>
    <rPh sb="3" eb="4">
      <t>モノ</t>
    </rPh>
    <phoneticPr fontId="2"/>
  </si>
  <si>
    <t>　商号又は名称</t>
    <rPh sb="1" eb="3">
      <t>ショウゴウ</t>
    </rPh>
    <rPh sb="3" eb="4">
      <t>マタ</t>
    </rPh>
    <rPh sb="5" eb="7">
      <t>メイショウ</t>
    </rPh>
    <phoneticPr fontId="2"/>
  </si>
  <si>
    <t>代 表 者</t>
    <rPh sb="0" eb="1">
      <t>ダイ</t>
    </rPh>
    <rPh sb="2" eb="3">
      <t>オモテ</t>
    </rPh>
    <rPh sb="4" eb="5">
      <t>モノ</t>
    </rPh>
    <phoneticPr fontId="2"/>
  </si>
  <si>
    <t>◆［月額］のみ記入する事</t>
    <rPh sb="2" eb="4">
      <t>ツキガク</t>
    </rPh>
    <rPh sb="7" eb="9">
      <t>キニュウ</t>
    </rPh>
    <rPh sb="11" eb="12">
      <t>コト</t>
    </rPh>
    <phoneticPr fontId="2"/>
  </si>
  <si>
    <t>　　診療材料等物流管理委託業務の委託管理料</t>
    <rPh sb="2" eb="7">
      <t>シンリョウザイリョウトウ</t>
    </rPh>
    <rPh sb="7" eb="11">
      <t>ブツリュウカンリ</t>
    </rPh>
    <rPh sb="11" eb="15">
      <t>イタクギョウム</t>
    </rPh>
    <rPh sb="16" eb="21">
      <t>イタクカンリリョウ</t>
    </rPh>
    <phoneticPr fontId="2"/>
  </si>
  <si>
    <t>　　診療材料等購入費　　（別紙内訳書の通り）</t>
    <rPh sb="2" eb="6">
      <t>シンリョウザイリョウ</t>
    </rPh>
    <rPh sb="6" eb="7">
      <t>トウ</t>
    </rPh>
    <rPh sb="7" eb="10">
      <t>コウニュウヒ</t>
    </rPh>
    <rPh sb="13" eb="15">
      <t>ベッシ</t>
    </rPh>
    <rPh sb="15" eb="18">
      <t>ウチワケショ</t>
    </rPh>
    <rPh sb="19" eb="20">
      <t>トオ</t>
    </rPh>
    <phoneticPr fontId="2"/>
  </si>
  <si>
    <t>総　　　　　合　　　　　計</t>
    <rPh sb="0" eb="1">
      <t>ソウ</t>
    </rPh>
    <rPh sb="6" eb="7">
      <t>ゴウ</t>
    </rPh>
    <rPh sb="12" eb="13">
      <t>ケイ</t>
    </rPh>
    <phoneticPr fontId="2"/>
  </si>
  <si>
    <t>見　　　　　積　　　　　書</t>
    <rPh sb="0" eb="1">
      <t>ミ</t>
    </rPh>
    <rPh sb="6" eb="7">
      <t>セキ</t>
    </rPh>
    <rPh sb="12" eb="13">
      <t>ショ</t>
    </rPh>
    <phoneticPr fontId="2"/>
  </si>
  <si>
    <t>◇上記の「委託管理料、及び診療材料等購入費」は３年間の合計金額とする。</t>
    <rPh sb="1" eb="3">
      <t>ジョウキ</t>
    </rPh>
    <rPh sb="5" eb="10">
      <t>イタクカンリリョウ</t>
    </rPh>
    <rPh sb="11" eb="12">
      <t>オヨ</t>
    </rPh>
    <rPh sb="13" eb="17">
      <t>シンリョウザイリョウ</t>
    </rPh>
    <rPh sb="17" eb="18">
      <t>トウ</t>
    </rPh>
    <rPh sb="18" eb="21">
      <t>コウニュウヒ</t>
    </rPh>
    <rPh sb="24" eb="26">
      <t>ネンカン</t>
    </rPh>
    <rPh sb="27" eb="31">
      <t>ゴウケイキンガク</t>
    </rPh>
    <phoneticPr fontId="2"/>
  </si>
  <si>
    <t>◇上記の金額には消費税は含めないこととする。</t>
    <rPh sb="1" eb="3">
      <t>ジョウキ</t>
    </rPh>
    <rPh sb="4" eb="6">
      <t>キンガク</t>
    </rPh>
    <rPh sb="8" eb="11">
      <t>ショウヒゼイ</t>
    </rPh>
    <rPh sb="12" eb="13">
      <t>フク</t>
    </rPh>
    <phoneticPr fontId="2"/>
  </si>
  <si>
    <t>案件番号</t>
    <rPh sb="0" eb="4">
      <t>アンケンバンゴウ</t>
    </rPh>
    <phoneticPr fontId="2"/>
  </si>
  <si>
    <t>納入場所</t>
    <rPh sb="0" eb="4">
      <t>ノウニュウバショ</t>
    </rPh>
    <phoneticPr fontId="2"/>
  </si>
  <si>
    <t>契約期間</t>
    <rPh sb="0" eb="4">
      <t>ケイヤクキカン</t>
    </rPh>
    <phoneticPr fontId="2"/>
  </si>
  <si>
    <t>社会医療法人寿人会　木村病院等</t>
    <rPh sb="0" eb="6">
      <t>シャカイイリョウホウジン</t>
    </rPh>
    <rPh sb="6" eb="9">
      <t>ジュジンカイ</t>
    </rPh>
    <rPh sb="10" eb="12">
      <t>キムラ</t>
    </rPh>
    <rPh sb="12" eb="14">
      <t>ビョウイン</t>
    </rPh>
    <rPh sb="14" eb="15">
      <t>トウ</t>
    </rPh>
    <phoneticPr fontId="2"/>
  </si>
  <si>
    <t>社会医療法人寿人会木村病院等　診療材料等物流管理委託業務</t>
    <rPh sb="0" eb="6">
      <t>シャカイイリョウホウジン</t>
    </rPh>
    <rPh sb="6" eb="9">
      <t>ジュジンカイ</t>
    </rPh>
    <rPh sb="9" eb="11">
      <t>キムラ</t>
    </rPh>
    <rPh sb="11" eb="13">
      <t>ビョウイン</t>
    </rPh>
    <rPh sb="13" eb="14">
      <t>トウ</t>
    </rPh>
    <rPh sb="15" eb="20">
      <t>シンリョウザイリョウトウ</t>
    </rPh>
    <rPh sb="20" eb="24">
      <t>ブツリュウカンリ</t>
    </rPh>
    <rPh sb="24" eb="28">
      <t>イタクギョウム</t>
    </rPh>
    <phoneticPr fontId="2"/>
  </si>
  <si>
    <t>令和８年１０月１日　から　令和１１年９月３０日　まで</t>
    <rPh sb="0" eb="2">
      <t>レイワ</t>
    </rPh>
    <rPh sb="3" eb="4">
      <t>ネン</t>
    </rPh>
    <rPh sb="6" eb="7">
      <t>ガツ</t>
    </rPh>
    <rPh sb="8" eb="9">
      <t>ニチ</t>
    </rPh>
    <rPh sb="13" eb="15">
      <t>レイワ</t>
    </rPh>
    <rPh sb="17" eb="18">
      <t>ネン</t>
    </rPh>
    <rPh sb="19" eb="20">
      <t>ガツ</t>
    </rPh>
    <rPh sb="22" eb="23">
      <t>ニチ</t>
    </rPh>
    <phoneticPr fontId="2"/>
  </si>
  <si>
    <t>◇仕様書等の内容を承諾の上、本書の通り見積りします。</t>
    <rPh sb="1" eb="4">
      <t>シヨウショ</t>
    </rPh>
    <rPh sb="4" eb="5">
      <t>トウ</t>
    </rPh>
    <rPh sb="6" eb="8">
      <t>ナイヨウ</t>
    </rPh>
    <rPh sb="9" eb="11">
      <t>ショウダク</t>
    </rPh>
    <rPh sb="12" eb="13">
      <t>ウエ</t>
    </rPh>
    <rPh sb="14" eb="16">
      <t>ホンショ</t>
    </rPh>
    <rPh sb="17" eb="18">
      <t>トオ</t>
    </rPh>
    <rPh sb="19" eb="21">
      <t>ミツモリ</t>
    </rPh>
    <phoneticPr fontId="2"/>
  </si>
  <si>
    <t>社会医療法人寿人会</t>
    <rPh sb="0" eb="9">
      <t>シャカイイリョウホウジンジュジンカイ</t>
    </rPh>
    <phoneticPr fontId="2"/>
  </si>
  <si>
    <t>理事長　　　　　　　　　　様</t>
    <rPh sb="0" eb="3">
      <t>リジチョウ</t>
    </rPh>
    <rPh sb="13" eb="14">
      <t>サマ</t>
    </rPh>
    <phoneticPr fontId="2"/>
  </si>
  <si>
    <t>㊞</t>
    <phoneticPr fontId="2"/>
  </si>
  <si>
    <t>令和　　　年　　　月　　　日</t>
    <rPh sb="0" eb="1">
      <t>ワ</t>
    </rPh>
    <rPh sb="4" eb="5">
      <t>ネン</t>
    </rPh>
    <rPh sb="8" eb="9">
      <t>ツキ</t>
    </rPh>
    <rPh sb="12" eb="13">
      <t>ヒ</t>
    </rPh>
    <phoneticPr fontId="2"/>
  </si>
  <si>
    <t>　　提　出　者</t>
    <rPh sb="2" eb="3">
      <t>テイ</t>
    </rPh>
    <rPh sb="4" eb="5">
      <t>デ</t>
    </rPh>
    <rPh sb="6" eb="7">
      <t>モノ</t>
    </rPh>
    <phoneticPr fontId="2"/>
  </si>
  <si>
    <t>　　　住　　所</t>
    <rPh sb="3" eb="4">
      <t>ジュウ</t>
    </rPh>
    <rPh sb="6" eb="7">
      <t>ショ</t>
    </rPh>
    <phoneticPr fontId="2"/>
  </si>
  <si>
    <t>　　　代表者名</t>
    <rPh sb="3" eb="4">
      <t>ダイ</t>
    </rPh>
    <rPh sb="4" eb="5">
      <t>オモテ</t>
    </rPh>
    <rPh sb="5" eb="6">
      <t>モノ</t>
    </rPh>
    <rPh sb="6" eb="7">
      <t>メイ</t>
    </rPh>
    <phoneticPr fontId="2"/>
  </si>
  <si>
    <t>　　　　商号又は名称</t>
    <rPh sb="4" eb="6">
      <t>ショウゴウ</t>
    </rPh>
    <rPh sb="6" eb="7">
      <t>マタ</t>
    </rPh>
    <rPh sb="8" eb="10">
      <t>メイショウ</t>
    </rPh>
    <phoneticPr fontId="2"/>
  </si>
  <si>
    <t>見　積　内　訳　書</t>
    <rPh sb="0" eb="1">
      <t>ミ</t>
    </rPh>
    <rPh sb="2" eb="3">
      <t>セキ</t>
    </rPh>
    <rPh sb="4" eb="5">
      <t>ナイ</t>
    </rPh>
    <rPh sb="6" eb="7">
      <t>ワケ</t>
    </rPh>
    <rPh sb="8" eb="9">
      <t>ショ</t>
    </rPh>
    <phoneticPr fontId="2"/>
  </si>
  <si>
    <t>（　委 託 管 理 料　）</t>
    <rPh sb="2" eb="3">
      <t>イ</t>
    </rPh>
    <rPh sb="4" eb="5">
      <t>タク</t>
    </rPh>
    <rPh sb="6" eb="7">
      <t>カン</t>
    </rPh>
    <rPh sb="8" eb="9">
      <t>リ</t>
    </rPh>
    <rPh sb="10" eb="11">
      <t>リョウ</t>
    </rPh>
    <phoneticPr fontId="2"/>
  </si>
  <si>
    <t>令和８年１０月１日　　　～　　令和９年９月３０日</t>
    <rPh sb="0" eb="2">
      <t>レイワ</t>
    </rPh>
    <rPh sb="3" eb="4">
      <t>ネン</t>
    </rPh>
    <rPh sb="6" eb="7">
      <t>ガツ</t>
    </rPh>
    <rPh sb="8" eb="9">
      <t>ニチ</t>
    </rPh>
    <rPh sb="15" eb="17">
      <t>レイワ</t>
    </rPh>
    <rPh sb="18" eb="19">
      <t>ネン</t>
    </rPh>
    <rPh sb="20" eb="21">
      <t>ガツ</t>
    </rPh>
    <rPh sb="23" eb="24">
      <t>ニチ</t>
    </rPh>
    <phoneticPr fontId="2"/>
  </si>
  <si>
    <t>令和９年１０月１日　　　～　　令和１０年９月３０日</t>
    <rPh sb="0" eb="2">
      <t>レイワ</t>
    </rPh>
    <rPh sb="3" eb="4">
      <t>ネン</t>
    </rPh>
    <rPh sb="6" eb="7">
      <t>ガツ</t>
    </rPh>
    <rPh sb="8" eb="9">
      <t>ニチ</t>
    </rPh>
    <rPh sb="15" eb="17">
      <t>レイワ</t>
    </rPh>
    <rPh sb="19" eb="20">
      <t>ネン</t>
    </rPh>
    <rPh sb="21" eb="22">
      <t>ガツ</t>
    </rPh>
    <rPh sb="24" eb="25">
      <t>ニチ</t>
    </rPh>
    <phoneticPr fontId="2"/>
  </si>
  <si>
    <t>令和１０年１０月１日　　～　　令和１１年９月３０日</t>
    <rPh sb="0" eb="2">
      <t>レイワ</t>
    </rPh>
    <rPh sb="4" eb="5">
      <t>ネン</t>
    </rPh>
    <rPh sb="7" eb="8">
      <t>ガツ</t>
    </rPh>
    <rPh sb="9" eb="10">
      <t>ニチ</t>
    </rPh>
    <rPh sb="15" eb="17">
      <t>レイワ</t>
    </rPh>
    <rPh sb="19" eb="20">
      <t>ネン</t>
    </rPh>
    <rPh sb="21" eb="22">
      <t>ガツ</t>
    </rPh>
    <rPh sb="24" eb="2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</si>
</sst>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0" x14ac:knownFonts="1">
    <font>
      <sz val="11"/>
      <name val="Calibri"/>
      <family val="2"/>
    </font>
    <font>
      <sz val="11"/>
      <name val="Calibri"/>
      <family val="2"/>
    </font>
    <font>
      <sz val="6"/>
      <name val="ＭＳ Ｐゴシック"/>
      <family val="3"/>
      <charset val="128"/>
    </font>
    <font>
      <sz val="16"/>
      <name val="ＭＳ 明朝"/>
      <family val="1"/>
      <charset val="128"/>
    </font>
    <font>
      <sz val="11"/>
      <name val="ＭＳ 明朝"/>
      <family val="1"/>
      <charset val="128"/>
    </font>
    <font>
      <sz val="18"/>
      <name val="ＭＳ 明朝"/>
      <family val="1"/>
      <charset val="128"/>
    </font>
    <font>
      <sz val="9"/>
      <name val="ＭＳ 明朝"/>
      <family val="1"/>
      <charset val="128"/>
    </font>
    <font>
      <sz val="8"/>
      <name val="ＭＳ 明朝"/>
      <family val="1"/>
      <charset val="128"/>
    </font>
    <font>
      <sz val="14"/>
      <name val="ＭＳ 明朝"/>
      <family val="1"/>
      <charset val="128"/>
    </font>
    <font>
      <sz val="12"/>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indexed="65"/>
        <bgColor theme="0" tint="-4.9989318521683403E-2"/>
      </patternFill>
    </fill>
  </fills>
  <borders count="1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63">
    <xf numFmtId="0" fontId="0" fillId="0" borderId="0" xfId="0"/>
    <xf numFmtId="0" fontId="4" fillId="0" borderId="0" xfId="0" applyFont="1"/>
    <xf numFmtId="0" fontId="4" fillId="0" borderId="7" xfId="0" applyFont="1" applyBorder="1" applyAlignment="1">
      <alignment vertical="center"/>
    </xf>
    <xf numFmtId="0" fontId="4" fillId="0" borderId="8" xfId="0" applyFont="1" applyBorder="1"/>
    <xf numFmtId="0" fontId="4" fillId="0" borderId="9" xfId="0" applyFont="1" applyBorder="1"/>
    <xf numFmtId="0" fontId="7" fillId="0" borderId="0" xfId="0" applyFont="1"/>
    <xf numFmtId="0" fontId="4" fillId="0" borderId="0" xfId="0" applyFont="1" applyProtection="1">
      <protection locked="0"/>
    </xf>
    <xf numFmtId="0" fontId="6" fillId="0" borderId="0" xfId="0" applyFont="1" applyProtection="1">
      <protection locked="0"/>
    </xf>
    <xf numFmtId="0" fontId="4" fillId="0" borderId="1" xfId="0" applyFont="1" applyBorder="1" applyAlignment="1">
      <alignment horizontal="center" vertical="center"/>
    </xf>
    <xf numFmtId="0" fontId="4" fillId="0" borderId="1" xfId="0" applyFont="1" applyBorder="1" applyAlignment="1">
      <alignment vertical="center"/>
    </xf>
    <xf numFmtId="5" fontId="8" fillId="0" borderId="1" xfId="0" applyNumberFormat="1" applyFont="1" applyBorder="1" applyAlignment="1" applyProtection="1">
      <alignment vertical="center"/>
      <protection locked="0"/>
    </xf>
    <xf numFmtId="5" fontId="8" fillId="0" borderId="1" xfId="0" applyNumberFormat="1" applyFont="1" applyBorder="1" applyAlignment="1">
      <alignment vertical="center"/>
    </xf>
    <xf numFmtId="0" fontId="4" fillId="4" borderId="0" xfId="0" applyFont="1" applyFill="1" applyProtection="1">
      <protection locked="0"/>
    </xf>
    <xf numFmtId="0" fontId="6"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shrinkToFit="1"/>
    </xf>
    <xf numFmtId="38" fontId="4" fillId="2" borderId="1" xfId="1" applyFont="1" applyFill="1" applyBorder="1" applyAlignment="1">
      <alignment horizontal="center" vertical="center"/>
    </xf>
    <xf numFmtId="38" fontId="4" fillId="0" borderId="1" xfId="1" applyFont="1" applyBorder="1" applyAlignment="1">
      <alignment horizontal="center" vertical="center" wrapText="1"/>
    </xf>
    <xf numFmtId="0" fontId="4" fillId="0" borderId="1" xfId="0" applyFont="1" applyBorder="1"/>
    <xf numFmtId="0" fontId="4" fillId="0" borderId="1" xfId="0" applyFont="1" applyBorder="1" applyAlignment="1">
      <alignment shrinkToFit="1"/>
    </xf>
    <xf numFmtId="38" fontId="4" fillId="0" borderId="1" xfId="1" applyFont="1" applyBorder="1" applyAlignment="1" applyProtection="1">
      <protection locked="0"/>
    </xf>
    <xf numFmtId="38" fontId="4" fillId="0" borderId="1" xfId="1" applyFont="1" applyBorder="1" applyAlignment="1"/>
    <xf numFmtId="0" fontId="4" fillId="0" borderId="3" xfId="0" applyFont="1" applyBorder="1"/>
    <xf numFmtId="0" fontId="4" fillId="0" borderId="3" xfId="0" applyFont="1" applyBorder="1" applyAlignment="1">
      <alignment shrinkToFit="1"/>
    </xf>
    <xf numFmtId="38" fontId="4" fillId="0" borderId="3" xfId="1" applyFont="1" applyBorder="1" applyAlignment="1" applyProtection="1">
      <protection locked="0"/>
    </xf>
    <xf numFmtId="38" fontId="4" fillId="0" borderId="3" xfId="1" applyFont="1" applyBorder="1" applyAlignment="1"/>
    <xf numFmtId="38" fontId="4" fillId="0" borderId="2" xfId="1" applyFont="1" applyBorder="1" applyAlignment="1"/>
    <xf numFmtId="0" fontId="4" fillId="0" borderId="0" xfId="0" applyFont="1" applyAlignment="1">
      <alignment shrinkToFit="1"/>
    </xf>
    <xf numFmtId="38" fontId="4" fillId="0" borderId="0" xfId="1" applyFont="1" applyAlignment="1" applyProtection="1">
      <protection locked="0"/>
    </xf>
    <xf numFmtId="38" fontId="4" fillId="0" borderId="0" xfId="1" applyFont="1" applyAlignment="1"/>
    <xf numFmtId="0" fontId="8" fillId="0" borderId="0" xfId="0" applyFont="1"/>
    <xf numFmtId="0" fontId="8" fillId="0" borderId="0" xfId="0" applyFont="1" applyAlignment="1">
      <alignment shrinkToFit="1"/>
    </xf>
    <xf numFmtId="38" fontId="8" fillId="0" borderId="0" xfId="1" applyFont="1" applyAlignment="1" applyProtection="1">
      <protection locked="0"/>
    </xf>
    <xf numFmtId="38" fontId="8" fillId="0" borderId="0" xfId="1" applyFont="1" applyAlignment="1"/>
    <xf numFmtId="0" fontId="8" fillId="0" borderId="0" xfId="0" applyFont="1" applyProtection="1">
      <protection locked="0"/>
    </xf>
    <xf numFmtId="0" fontId="8" fillId="3" borderId="0" xfId="0" applyFont="1" applyFill="1" applyProtection="1">
      <protection locked="0"/>
    </xf>
    <xf numFmtId="38" fontId="8" fillId="3" borderId="0" xfId="1" applyFont="1" applyFill="1" applyAlignment="1" applyProtection="1">
      <protection locked="0"/>
    </xf>
    <xf numFmtId="0" fontId="9" fillId="0" borderId="0" xfId="0" applyFont="1"/>
    <xf numFmtId="0" fontId="9" fillId="0" borderId="0" xfId="0" applyFont="1" applyAlignment="1">
      <alignment shrinkToFit="1"/>
    </xf>
    <xf numFmtId="38" fontId="9" fillId="0" borderId="0" xfId="1" applyFont="1" applyAlignment="1"/>
    <xf numFmtId="0" fontId="4" fillId="0" borderId="0" xfId="0" applyFont="1" applyAlignment="1">
      <alignment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5" fontId="5" fillId="0" borderId="7" xfId="0" applyNumberFormat="1" applyFont="1" applyBorder="1" applyAlignment="1">
      <alignment horizontal="right" vertical="center"/>
    </xf>
    <xf numFmtId="5" fontId="5" fillId="0" borderId="8" xfId="0" applyNumberFormat="1" applyFont="1" applyBorder="1" applyAlignment="1">
      <alignment horizontal="right" vertical="center"/>
    </xf>
    <xf numFmtId="5" fontId="5" fillId="0" borderId="9" xfId="0" applyNumberFormat="1" applyFont="1" applyBorder="1" applyAlignment="1">
      <alignment horizontal="right" vertical="center"/>
    </xf>
    <xf numFmtId="5" fontId="5" fillId="0" borderId="10" xfId="0" applyNumberFormat="1" applyFont="1" applyBorder="1" applyAlignment="1">
      <alignment horizontal="right" vertical="center"/>
    </xf>
    <xf numFmtId="5" fontId="5" fillId="0" borderId="11" xfId="0" applyNumberFormat="1" applyFont="1" applyBorder="1" applyAlignment="1">
      <alignment horizontal="right" vertical="center"/>
    </xf>
    <xf numFmtId="5" fontId="5" fillId="0" borderId="12" xfId="0" applyNumberFormat="1" applyFont="1" applyBorder="1" applyAlignment="1">
      <alignment horizontal="right" vertical="center"/>
    </xf>
    <xf numFmtId="0" fontId="3" fillId="0" borderId="0" xfId="0" applyFont="1" applyAlignment="1">
      <alignment horizont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5" fontId="5" fillId="0" borderId="13" xfId="0" applyNumberFormat="1" applyFont="1" applyBorder="1" applyAlignment="1">
      <alignment horizontal="right" vertical="center"/>
    </xf>
    <xf numFmtId="5" fontId="5" fillId="0" borderId="14" xfId="0" applyNumberFormat="1" applyFont="1" applyBorder="1" applyAlignment="1">
      <alignment horizontal="right" vertical="center"/>
    </xf>
    <xf numFmtId="5" fontId="5" fillId="0" borderId="15" xfId="0" applyNumberFormat="1" applyFont="1" applyBorder="1" applyAlignment="1">
      <alignment horizontal="right" vertical="center"/>
    </xf>
    <xf numFmtId="0" fontId="4" fillId="0" borderId="1" xfId="0" applyFont="1"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7137D-CE65-4242-8A47-BBD1372CD68B}">
  <dimension ref="A1:M43"/>
  <sheetViews>
    <sheetView showGridLines="0" showZeros="0" workbookViewId="0">
      <selection activeCell="H6" sqref="H6:L6"/>
    </sheetView>
  </sheetViews>
  <sheetFormatPr defaultColWidth="8.85546875" defaultRowHeight="13.5" x14ac:dyDescent="0.15"/>
  <cols>
    <col min="1" max="1" width="1.140625" style="1" customWidth="1"/>
    <col min="2" max="2" width="6" style="1" customWidth="1"/>
    <col min="3" max="3" width="10.140625" style="1" customWidth="1"/>
    <col min="4" max="4" width="3.5703125" style="1" customWidth="1"/>
    <col min="5" max="5" width="8.85546875" style="1"/>
    <col min="6" max="6" width="6.5703125" style="1" customWidth="1"/>
    <col min="7" max="7" width="17.140625" style="1" customWidth="1"/>
    <col min="8" max="9" width="7.85546875" style="1" customWidth="1"/>
    <col min="10" max="10" width="5.140625" style="1" customWidth="1"/>
    <col min="11" max="11" width="6.42578125" style="1" customWidth="1"/>
    <col min="12" max="12" width="5.140625" style="1" customWidth="1"/>
    <col min="13" max="13" width="1.85546875" style="1" customWidth="1"/>
    <col min="14" max="16384" width="8.85546875" style="1"/>
  </cols>
  <sheetData>
    <row r="1" spans="1:13" ht="18.75" x14ac:dyDescent="0.2">
      <c r="A1" s="50" t="s">
        <v>499</v>
      </c>
      <c r="B1" s="50"/>
      <c r="C1" s="50"/>
      <c r="D1" s="50"/>
      <c r="E1" s="50"/>
      <c r="F1" s="50"/>
      <c r="G1" s="50"/>
      <c r="H1" s="50"/>
      <c r="I1" s="50"/>
      <c r="J1" s="50"/>
      <c r="K1" s="50"/>
      <c r="L1" s="50"/>
      <c r="M1" s="50"/>
    </row>
    <row r="5" spans="1:13" ht="44.45" customHeight="1" x14ac:dyDescent="0.15">
      <c r="B5" s="2" t="s">
        <v>496</v>
      </c>
      <c r="C5" s="3"/>
      <c r="D5" s="3"/>
      <c r="E5" s="3"/>
      <c r="F5" s="3"/>
      <c r="G5" s="4"/>
      <c r="H5" s="44">
        <f>+委託管理料!J11</f>
        <v>0</v>
      </c>
      <c r="I5" s="45"/>
      <c r="J5" s="45"/>
      <c r="K5" s="45"/>
      <c r="L5" s="46"/>
    </row>
    <row r="6" spans="1:13" ht="44.45" customHeight="1" thickBot="1" x14ac:dyDescent="0.2">
      <c r="B6" s="41" t="s">
        <v>497</v>
      </c>
      <c r="C6" s="42"/>
      <c r="D6" s="42"/>
      <c r="E6" s="42"/>
      <c r="F6" s="42"/>
      <c r="G6" s="43"/>
      <c r="H6" s="47">
        <f>+上位100品目!M102</f>
        <v>0</v>
      </c>
      <c r="I6" s="48"/>
      <c r="J6" s="48"/>
      <c r="K6" s="48"/>
      <c r="L6" s="49"/>
    </row>
    <row r="7" spans="1:13" ht="44.45" customHeight="1" x14ac:dyDescent="0.15">
      <c r="B7" s="51" t="s">
        <v>498</v>
      </c>
      <c r="C7" s="52"/>
      <c r="D7" s="52"/>
      <c r="E7" s="52"/>
      <c r="F7" s="52"/>
      <c r="G7" s="53"/>
      <c r="H7" s="54">
        <f>+H5+H6</f>
        <v>0</v>
      </c>
      <c r="I7" s="55"/>
      <c r="J7" s="55"/>
      <c r="K7" s="55"/>
      <c r="L7" s="56"/>
    </row>
    <row r="9" spans="1:13" x14ac:dyDescent="0.15">
      <c r="C9" s="1" t="s">
        <v>500</v>
      </c>
    </row>
    <row r="10" spans="1:13" x14ac:dyDescent="0.15">
      <c r="C10" s="1" t="s">
        <v>501</v>
      </c>
    </row>
    <row r="16" spans="1:13" x14ac:dyDescent="0.15">
      <c r="C16" s="1" t="s">
        <v>502</v>
      </c>
      <c r="E16" s="1" t="s">
        <v>488</v>
      </c>
    </row>
    <row r="18" spans="2:5" x14ac:dyDescent="0.15">
      <c r="C18" s="1" t="s">
        <v>467</v>
      </c>
      <c r="E18" s="1" t="s">
        <v>506</v>
      </c>
    </row>
    <row r="20" spans="2:5" x14ac:dyDescent="0.15">
      <c r="C20" s="1" t="s">
        <v>503</v>
      </c>
      <c r="E20" s="1" t="s">
        <v>505</v>
      </c>
    </row>
    <row r="22" spans="2:5" x14ac:dyDescent="0.15">
      <c r="C22" s="1" t="s">
        <v>504</v>
      </c>
      <c r="E22" s="1" t="s">
        <v>507</v>
      </c>
    </row>
    <row r="25" spans="2:5" x14ac:dyDescent="0.15">
      <c r="C25" s="1" t="s">
        <v>508</v>
      </c>
    </row>
    <row r="32" spans="2:5" x14ac:dyDescent="0.15">
      <c r="B32" s="6" t="s">
        <v>512</v>
      </c>
      <c r="C32" s="6"/>
      <c r="D32" s="6"/>
      <c r="E32" s="6"/>
    </row>
    <row r="35" spans="2:12" ht="21" customHeight="1" x14ac:dyDescent="0.15">
      <c r="B35" s="1" t="s">
        <v>509</v>
      </c>
    </row>
    <row r="36" spans="2:12" ht="21" customHeight="1" x14ac:dyDescent="0.15">
      <c r="B36" s="1" t="s">
        <v>510</v>
      </c>
    </row>
    <row r="37" spans="2:12" ht="21" customHeight="1" x14ac:dyDescent="0.15"/>
    <row r="38" spans="2:12" x14ac:dyDescent="0.15">
      <c r="G38" s="1" t="s">
        <v>513</v>
      </c>
    </row>
    <row r="40" spans="2:12" ht="16.350000000000001" customHeight="1" x14ac:dyDescent="0.15">
      <c r="G40" s="1" t="s">
        <v>514</v>
      </c>
      <c r="H40" s="7"/>
      <c r="I40" s="6"/>
      <c r="J40" s="6"/>
      <c r="K40" s="6"/>
      <c r="L40" s="6"/>
    </row>
    <row r="41" spans="2:12" ht="16.350000000000001" customHeight="1" x14ac:dyDescent="0.15">
      <c r="G41" s="5" t="s">
        <v>516</v>
      </c>
      <c r="H41" s="6"/>
      <c r="I41" s="6"/>
      <c r="J41" s="6"/>
      <c r="K41" s="6"/>
      <c r="L41" s="6"/>
    </row>
    <row r="42" spans="2:12" ht="16.350000000000001" customHeight="1" x14ac:dyDescent="0.15">
      <c r="G42" s="1" t="s">
        <v>515</v>
      </c>
      <c r="H42" s="6"/>
      <c r="I42" s="6"/>
      <c r="J42" s="6"/>
      <c r="K42" s="6"/>
      <c r="L42" s="6" t="s">
        <v>511</v>
      </c>
    </row>
    <row r="43" spans="2:12" x14ac:dyDescent="0.15">
      <c r="H43" s="6"/>
      <c r="I43" s="6"/>
      <c r="J43" s="6"/>
      <c r="K43" s="6"/>
      <c r="L43" s="6"/>
    </row>
  </sheetData>
  <sheetProtection algorithmName="SHA-512" hashValue="nxQaXlxdI1njdZAsEY2I4EunItXuHaSS87E9G+JXeBtQ6gVMx2S1hvhq4MRxUj7EqcjhGVNlgG+n7iaYCwPLvQ==" saltValue="5CmAsRq/JIDjSGmxky0/Jw==" spinCount="100000" sheet="1" objects="1" scenarios="1"/>
  <mergeCells count="6">
    <mergeCell ref="B6:G6"/>
    <mergeCell ref="H5:L5"/>
    <mergeCell ref="H6:L6"/>
    <mergeCell ref="A1:M1"/>
    <mergeCell ref="B7:G7"/>
    <mergeCell ref="H7:L7"/>
  </mergeCells>
  <phoneticPr fontId="2"/>
  <printOptions horizontalCentered="1"/>
  <pageMargins left="0.62992125984251968" right="0.62992125984251968"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080F-547E-4F45-8516-601AD67D8923}">
  <sheetPr>
    <pageSetUpPr fitToPage="1"/>
  </sheetPr>
  <dimension ref="A1:K35"/>
  <sheetViews>
    <sheetView tabSelected="1" topLeftCell="A6" workbookViewId="0">
      <selection activeCell="I8" sqref="I8"/>
    </sheetView>
  </sheetViews>
  <sheetFormatPr defaultColWidth="8.85546875" defaultRowHeight="13.5" x14ac:dyDescent="0.15"/>
  <cols>
    <col min="1" max="1" width="1.42578125" style="1" customWidth="1"/>
    <col min="2" max="2" width="10.140625" style="1" customWidth="1"/>
    <col min="3" max="7" width="8.85546875" style="1"/>
    <col min="8" max="8" width="15.28515625" style="1" customWidth="1"/>
    <col min="9" max="10" width="21.140625" style="1" customWidth="1"/>
    <col min="11" max="11" width="1.85546875" style="1" customWidth="1"/>
    <col min="12" max="16384" width="8.85546875" style="1"/>
  </cols>
  <sheetData>
    <row r="1" spans="1:11" s="40" customFormat="1" ht="28.35" customHeight="1" x14ac:dyDescent="0.25">
      <c r="A1" s="58" t="s">
        <v>517</v>
      </c>
      <c r="B1" s="58"/>
      <c r="C1" s="58"/>
      <c r="D1" s="58"/>
      <c r="E1" s="58"/>
      <c r="F1" s="58"/>
      <c r="G1" s="58"/>
      <c r="H1" s="58"/>
      <c r="I1" s="58"/>
      <c r="J1" s="58"/>
      <c r="K1" s="58"/>
    </row>
    <row r="2" spans="1:11" s="40" customFormat="1" ht="28.35" customHeight="1" x14ac:dyDescent="0.25">
      <c r="A2" s="59" t="s">
        <v>518</v>
      </c>
      <c r="B2" s="59"/>
      <c r="C2" s="59"/>
      <c r="D2" s="59"/>
      <c r="E2" s="59"/>
      <c r="F2" s="59"/>
      <c r="G2" s="59"/>
      <c r="H2" s="59"/>
      <c r="I2" s="59"/>
      <c r="J2" s="59"/>
      <c r="K2" s="59"/>
    </row>
    <row r="3" spans="1:11" ht="31.7" customHeight="1" x14ac:dyDescent="0.15"/>
    <row r="4" spans="1:11" ht="33.6" customHeight="1" x14ac:dyDescent="0.15">
      <c r="B4" s="1" t="s">
        <v>468</v>
      </c>
      <c r="C4" s="1" t="s">
        <v>469</v>
      </c>
    </row>
    <row r="5" spans="1:11" ht="33.6" customHeight="1" x14ac:dyDescent="0.15">
      <c r="B5" s="1" t="s">
        <v>467</v>
      </c>
      <c r="C5" s="1" t="s">
        <v>470</v>
      </c>
    </row>
    <row r="6" spans="1:11" ht="52.35" customHeight="1" x14ac:dyDescent="0.15">
      <c r="I6" s="1" t="s">
        <v>495</v>
      </c>
    </row>
    <row r="7" spans="1:11" ht="52.35" customHeight="1" x14ac:dyDescent="0.15">
      <c r="B7" s="57" t="s">
        <v>471</v>
      </c>
      <c r="C7" s="57"/>
      <c r="D7" s="57"/>
      <c r="E7" s="57"/>
      <c r="F7" s="57"/>
      <c r="G7" s="57"/>
      <c r="H7" s="57"/>
      <c r="I7" s="8" t="s">
        <v>475</v>
      </c>
      <c r="J7" s="8" t="s">
        <v>476</v>
      </c>
    </row>
    <row r="8" spans="1:11" ht="52.35" customHeight="1" x14ac:dyDescent="0.15">
      <c r="B8" s="8" t="s">
        <v>472</v>
      </c>
      <c r="C8" s="9" t="s">
        <v>519</v>
      </c>
      <c r="D8" s="9"/>
      <c r="E8" s="9"/>
      <c r="F8" s="9"/>
      <c r="G8" s="9"/>
      <c r="H8" s="9"/>
      <c r="I8" s="10"/>
      <c r="J8" s="11">
        <f>+I8*12</f>
        <v>0</v>
      </c>
    </row>
    <row r="9" spans="1:11" ht="52.35" customHeight="1" x14ac:dyDescent="0.15">
      <c r="B9" s="8" t="s">
        <v>473</v>
      </c>
      <c r="C9" s="9" t="s">
        <v>520</v>
      </c>
      <c r="D9" s="9"/>
      <c r="E9" s="9"/>
      <c r="F9" s="9"/>
      <c r="G9" s="9"/>
      <c r="H9" s="9"/>
      <c r="I9" s="10"/>
      <c r="J9" s="11">
        <f t="shared" ref="J9:J10" si="0">+I9*12</f>
        <v>0</v>
      </c>
    </row>
    <row r="10" spans="1:11" ht="52.35" customHeight="1" x14ac:dyDescent="0.15">
      <c r="B10" s="8" t="s">
        <v>474</v>
      </c>
      <c r="C10" s="9" t="s">
        <v>521</v>
      </c>
      <c r="D10" s="9"/>
      <c r="E10" s="9"/>
      <c r="F10" s="9"/>
      <c r="G10" s="9"/>
      <c r="H10" s="9"/>
      <c r="I10" s="10"/>
      <c r="J10" s="11">
        <f t="shared" si="0"/>
        <v>0</v>
      </c>
    </row>
    <row r="11" spans="1:11" ht="52.35" customHeight="1" x14ac:dyDescent="0.15">
      <c r="B11" s="57" t="s">
        <v>477</v>
      </c>
      <c r="C11" s="57"/>
      <c r="D11" s="57"/>
      <c r="E11" s="57"/>
      <c r="F11" s="57"/>
      <c r="G11" s="57"/>
      <c r="H11" s="57"/>
      <c r="I11" s="57"/>
      <c r="J11" s="11">
        <f>SUM(J8:J10)</f>
        <v>0</v>
      </c>
    </row>
    <row r="19" spans="2:10" ht="24.6" customHeight="1" x14ac:dyDescent="0.15"/>
    <row r="20" spans="2:10" x14ac:dyDescent="0.15">
      <c r="B20" s="6" t="s">
        <v>478</v>
      </c>
      <c r="C20" s="6"/>
      <c r="D20" s="6"/>
    </row>
    <row r="25" spans="2:10" ht="24" customHeight="1" x14ac:dyDescent="0.15">
      <c r="B25" s="1" t="s">
        <v>480</v>
      </c>
    </row>
    <row r="26" spans="2:10" ht="24" customHeight="1" x14ac:dyDescent="0.15">
      <c r="B26" s="1" t="s">
        <v>481</v>
      </c>
    </row>
    <row r="29" spans="2:10" ht="18.600000000000001" customHeight="1" x14ac:dyDescent="0.15"/>
    <row r="30" spans="2:10" ht="18.600000000000001" customHeight="1" x14ac:dyDescent="0.15">
      <c r="G30" s="1" t="s">
        <v>483</v>
      </c>
    </row>
    <row r="31" spans="2:10" ht="18.600000000000001" customHeight="1" x14ac:dyDescent="0.15"/>
    <row r="32" spans="2:10" ht="17.45" customHeight="1" x14ac:dyDescent="0.15">
      <c r="H32" s="1" t="s">
        <v>490</v>
      </c>
      <c r="I32" s="12"/>
      <c r="J32" s="12"/>
    </row>
    <row r="33" spans="8:10" ht="17.45" customHeight="1" x14ac:dyDescent="0.15">
      <c r="H33" s="13" t="s">
        <v>479</v>
      </c>
      <c r="I33" s="12"/>
      <c r="J33" s="12"/>
    </row>
    <row r="34" spans="8:10" ht="17.45" customHeight="1" x14ac:dyDescent="0.15">
      <c r="H34" s="1" t="s">
        <v>494</v>
      </c>
      <c r="I34" s="12"/>
      <c r="J34" s="12" t="s">
        <v>482</v>
      </c>
    </row>
    <row r="35" spans="8:10" x14ac:dyDescent="0.15">
      <c r="I35" s="6"/>
      <c r="J35" s="6"/>
    </row>
  </sheetData>
  <mergeCells count="4">
    <mergeCell ref="B7:H7"/>
    <mergeCell ref="B11:I11"/>
    <mergeCell ref="A1:K1"/>
    <mergeCell ref="A2:K2"/>
  </mergeCells>
  <phoneticPr fontId="2"/>
  <pageMargins left="0.55118110236220474" right="0.23622047244094491" top="0.62" bottom="0.74803149606299213" header="0.39" footer="0.31496062992125984"/>
  <pageSetup paperSize="9" scale="8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CAFA8-E806-48AD-8BC7-B8B9A07ECC3F}">
  <sheetPr>
    <pageSetUpPr fitToPage="1"/>
  </sheetPr>
  <dimension ref="A1:M125"/>
  <sheetViews>
    <sheetView showZeros="0" workbookViewId="0"/>
  </sheetViews>
  <sheetFormatPr defaultColWidth="12.42578125" defaultRowHeight="13.5" x14ac:dyDescent="0.15"/>
  <cols>
    <col min="1" max="1" width="4.5703125" style="1" bestFit="1" customWidth="1"/>
    <col min="2" max="2" width="6.140625" style="1" customWidth="1"/>
    <col min="3" max="3" width="16.140625" style="27" customWidth="1"/>
    <col min="4" max="4" width="31.5703125" style="27" customWidth="1"/>
    <col min="5" max="5" width="20.85546875" style="27" customWidth="1"/>
    <col min="6" max="6" width="14.5703125" style="27" customWidth="1"/>
    <col min="7" max="7" width="11.5703125" style="1" bestFit="1" customWidth="1"/>
    <col min="8" max="8" width="12.42578125" style="1" hidden="1" customWidth="1"/>
    <col min="9" max="9" width="7.5703125" style="1" bestFit="1" customWidth="1"/>
    <col min="10" max="10" width="5.5703125" style="1" bestFit="1" customWidth="1"/>
    <col min="11" max="11" width="8.5703125" style="29" bestFit="1" customWidth="1"/>
    <col min="12" max="12" width="11.5703125" style="29" bestFit="1" customWidth="1"/>
    <col min="13" max="13" width="12.85546875" style="1" bestFit="1" customWidth="1"/>
    <col min="14" max="16384" width="12.42578125" style="1"/>
  </cols>
  <sheetData>
    <row r="1" spans="1:13" ht="30" customHeight="1" x14ac:dyDescent="0.15">
      <c r="A1" s="8" t="s">
        <v>0</v>
      </c>
      <c r="B1" s="14" t="s">
        <v>487</v>
      </c>
      <c r="C1" s="15" t="s">
        <v>1</v>
      </c>
      <c r="D1" s="15" t="s">
        <v>2</v>
      </c>
      <c r="E1" s="15" t="s">
        <v>3</v>
      </c>
      <c r="F1" s="15" t="s">
        <v>4</v>
      </c>
      <c r="G1" s="8" t="s">
        <v>5</v>
      </c>
      <c r="H1" s="8" t="s">
        <v>466</v>
      </c>
      <c r="I1" s="8" t="s">
        <v>6</v>
      </c>
      <c r="J1" s="8" t="s">
        <v>7</v>
      </c>
      <c r="K1" s="16" t="s">
        <v>8</v>
      </c>
      <c r="L1" s="17" t="s">
        <v>464</v>
      </c>
      <c r="M1" s="17" t="s">
        <v>465</v>
      </c>
    </row>
    <row r="2" spans="1:13" ht="30" customHeight="1" x14ac:dyDescent="0.15">
      <c r="A2" s="18">
        <v>1</v>
      </c>
      <c r="B2" s="19" t="s">
        <v>457</v>
      </c>
      <c r="C2" s="19" t="s">
        <v>458</v>
      </c>
      <c r="D2" s="19" t="s">
        <v>459</v>
      </c>
      <c r="E2" s="19" t="s">
        <v>460</v>
      </c>
      <c r="F2" s="19" t="s">
        <v>461</v>
      </c>
      <c r="G2" s="18" t="s">
        <v>462</v>
      </c>
      <c r="H2" s="18">
        <v>100</v>
      </c>
      <c r="I2" s="18">
        <v>51</v>
      </c>
      <c r="J2" s="18" t="s">
        <v>238</v>
      </c>
      <c r="K2" s="20"/>
      <c r="L2" s="21">
        <f t="shared" ref="L2:L33" si="0">+K2*I2</f>
        <v>0</v>
      </c>
      <c r="M2" s="21">
        <f t="shared" ref="M2:M33" si="1">+L2*3</f>
        <v>0</v>
      </c>
    </row>
    <row r="3" spans="1:13" ht="30" customHeight="1" x14ac:dyDescent="0.15">
      <c r="A3" s="18">
        <v>2</v>
      </c>
      <c r="B3" s="19" t="s">
        <v>449</v>
      </c>
      <c r="C3" s="19" t="s">
        <v>450</v>
      </c>
      <c r="D3" s="19" t="s">
        <v>451</v>
      </c>
      <c r="E3" s="19">
        <v>0</v>
      </c>
      <c r="F3" s="19" t="s">
        <v>452</v>
      </c>
      <c r="G3" s="18" t="s">
        <v>294</v>
      </c>
      <c r="H3" s="18">
        <v>30</v>
      </c>
      <c r="I3" s="18">
        <v>648</v>
      </c>
      <c r="J3" s="18" t="s">
        <v>59</v>
      </c>
      <c r="K3" s="20"/>
      <c r="L3" s="21">
        <f t="shared" si="0"/>
        <v>0</v>
      </c>
      <c r="M3" s="21">
        <f t="shared" si="1"/>
        <v>0</v>
      </c>
    </row>
    <row r="4" spans="1:13" ht="30" customHeight="1" x14ac:dyDescent="0.15">
      <c r="A4" s="18">
        <v>3</v>
      </c>
      <c r="B4" s="19" t="s">
        <v>453</v>
      </c>
      <c r="C4" s="19" t="s">
        <v>450</v>
      </c>
      <c r="D4" s="19" t="s">
        <v>454</v>
      </c>
      <c r="E4" s="19" t="s">
        <v>455</v>
      </c>
      <c r="F4" s="19" t="s">
        <v>456</v>
      </c>
      <c r="G4" s="18" t="s">
        <v>356</v>
      </c>
      <c r="H4" s="18">
        <v>30</v>
      </c>
      <c r="I4" s="18">
        <v>660</v>
      </c>
      <c r="J4" s="18" t="s">
        <v>59</v>
      </c>
      <c r="K4" s="20"/>
      <c r="L4" s="21">
        <f t="shared" si="0"/>
        <v>0</v>
      </c>
      <c r="M4" s="21">
        <f t="shared" si="1"/>
        <v>0</v>
      </c>
    </row>
    <row r="5" spans="1:13" ht="30" customHeight="1" x14ac:dyDescent="0.15">
      <c r="A5" s="18">
        <v>4</v>
      </c>
      <c r="B5" s="19" t="s">
        <v>444</v>
      </c>
      <c r="C5" s="19" t="s">
        <v>445</v>
      </c>
      <c r="D5" s="19" t="s">
        <v>446</v>
      </c>
      <c r="E5" s="19" t="s">
        <v>447</v>
      </c>
      <c r="F5" s="19" t="s">
        <v>448</v>
      </c>
      <c r="G5" s="18">
        <v>0</v>
      </c>
      <c r="H5" s="18">
        <v>1</v>
      </c>
      <c r="I5" s="18">
        <v>370</v>
      </c>
      <c r="J5" s="18" t="s">
        <v>69</v>
      </c>
      <c r="K5" s="20"/>
      <c r="L5" s="21">
        <f t="shared" si="0"/>
        <v>0</v>
      </c>
      <c r="M5" s="21">
        <f t="shared" si="1"/>
        <v>0</v>
      </c>
    </row>
    <row r="6" spans="1:13" ht="30" customHeight="1" x14ac:dyDescent="0.15">
      <c r="A6" s="18">
        <v>5</v>
      </c>
      <c r="B6" s="19" t="s">
        <v>439</v>
      </c>
      <c r="C6" s="19" t="s">
        <v>440</v>
      </c>
      <c r="D6" s="19" t="s">
        <v>441</v>
      </c>
      <c r="E6" s="19" t="s">
        <v>442</v>
      </c>
      <c r="F6" s="19" t="s">
        <v>443</v>
      </c>
      <c r="G6" s="18" t="s">
        <v>130</v>
      </c>
      <c r="H6" s="18">
        <v>20</v>
      </c>
      <c r="I6" s="18">
        <v>60</v>
      </c>
      <c r="J6" s="18" t="s">
        <v>59</v>
      </c>
      <c r="K6" s="20"/>
      <c r="L6" s="21">
        <f t="shared" si="0"/>
        <v>0</v>
      </c>
      <c r="M6" s="21">
        <f t="shared" si="1"/>
        <v>0</v>
      </c>
    </row>
    <row r="7" spans="1:13" ht="30" customHeight="1" x14ac:dyDescent="0.15">
      <c r="A7" s="18">
        <v>6</v>
      </c>
      <c r="B7" s="19" t="s">
        <v>429</v>
      </c>
      <c r="C7" s="19" t="s">
        <v>430</v>
      </c>
      <c r="D7" s="19" t="s">
        <v>431</v>
      </c>
      <c r="E7" s="19" t="s">
        <v>463</v>
      </c>
      <c r="F7" s="19" t="s">
        <v>432</v>
      </c>
      <c r="G7" s="18" t="s">
        <v>433</v>
      </c>
      <c r="H7" s="18">
        <v>300</v>
      </c>
      <c r="I7" s="18">
        <v>79</v>
      </c>
      <c r="J7" s="18" t="s">
        <v>434</v>
      </c>
      <c r="K7" s="20"/>
      <c r="L7" s="21">
        <f t="shared" si="0"/>
        <v>0</v>
      </c>
      <c r="M7" s="21">
        <f t="shared" si="1"/>
        <v>0</v>
      </c>
    </row>
    <row r="8" spans="1:13" ht="30" customHeight="1" x14ac:dyDescent="0.15">
      <c r="A8" s="18">
        <v>7</v>
      </c>
      <c r="B8" s="19" t="s">
        <v>435</v>
      </c>
      <c r="C8" s="19" t="s">
        <v>430</v>
      </c>
      <c r="D8" s="19" t="s">
        <v>436</v>
      </c>
      <c r="E8" s="19" t="s">
        <v>437</v>
      </c>
      <c r="F8" s="19" t="s">
        <v>438</v>
      </c>
      <c r="G8" s="18" t="s">
        <v>395</v>
      </c>
      <c r="H8" s="18">
        <v>50</v>
      </c>
      <c r="I8" s="18">
        <v>1811</v>
      </c>
      <c r="J8" s="18" t="s">
        <v>59</v>
      </c>
      <c r="K8" s="20"/>
      <c r="L8" s="21">
        <f t="shared" si="0"/>
        <v>0</v>
      </c>
      <c r="M8" s="21">
        <f t="shared" si="1"/>
        <v>0</v>
      </c>
    </row>
    <row r="9" spans="1:13" ht="30" customHeight="1" x14ac:dyDescent="0.15">
      <c r="A9" s="18">
        <v>8</v>
      </c>
      <c r="B9" s="19" t="s">
        <v>417</v>
      </c>
      <c r="C9" s="19" t="s">
        <v>418</v>
      </c>
      <c r="D9" s="19" t="s">
        <v>419</v>
      </c>
      <c r="E9" s="19" t="s">
        <v>420</v>
      </c>
      <c r="F9" s="19" t="s">
        <v>421</v>
      </c>
      <c r="G9" s="18">
        <v>0</v>
      </c>
      <c r="H9" s="18">
        <v>1</v>
      </c>
      <c r="I9" s="18">
        <v>52</v>
      </c>
      <c r="J9" s="18" t="s">
        <v>69</v>
      </c>
      <c r="K9" s="20"/>
      <c r="L9" s="21">
        <f t="shared" si="0"/>
        <v>0</v>
      </c>
      <c r="M9" s="21">
        <f t="shared" si="1"/>
        <v>0</v>
      </c>
    </row>
    <row r="10" spans="1:13" ht="30" customHeight="1" x14ac:dyDescent="0.15">
      <c r="A10" s="18">
        <v>9</v>
      </c>
      <c r="B10" s="19" t="s">
        <v>422</v>
      </c>
      <c r="C10" s="19" t="s">
        <v>418</v>
      </c>
      <c r="D10" s="19" t="s">
        <v>419</v>
      </c>
      <c r="E10" s="19" t="s">
        <v>423</v>
      </c>
      <c r="F10" s="19" t="s">
        <v>424</v>
      </c>
      <c r="G10" s="18">
        <v>0</v>
      </c>
      <c r="H10" s="18">
        <v>1</v>
      </c>
      <c r="I10" s="18">
        <v>20</v>
      </c>
      <c r="J10" s="18" t="s">
        <v>69</v>
      </c>
      <c r="K10" s="20"/>
      <c r="L10" s="21">
        <f t="shared" si="0"/>
        <v>0</v>
      </c>
      <c r="M10" s="21">
        <f t="shared" si="1"/>
        <v>0</v>
      </c>
    </row>
    <row r="11" spans="1:13" ht="30" customHeight="1" x14ac:dyDescent="0.15">
      <c r="A11" s="18">
        <v>10</v>
      </c>
      <c r="B11" s="19" t="s">
        <v>425</v>
      </c>
      <c r="C11" s="19" t="s">
        <v>418</v>
      </c>
      <c r="D11" s="19" t="s">
        <v>426</v>
      </c>
      <c r="E11" s="19" t="s">
        <v>427</v>
      </c>
      <c r="F11" s="19" t="s">
        <v>428</v>
      </c>
      <c r="G11" s="18">
        <v>0</v>
      </c>
      <c r="H11" s="18">
        <v>1</v>
      </c>
      <c r="I11" s="18">
        <v>349</v>
      </c>
      <c r="J11" s="18" t="s">
        <v>69</v>
      </c>
      <c r="K11" s="20"/>
      <c r="L11" s="21">
        <f t="shared" si="0"/>
        <v>0</v>
      </c>
      <c r="M11" s="21">
        <f t="shared" si="1"/>
        <v>0</v>
      </c>
    </row>
    <row r="12" spans="1:13" ht="30" customHeight="1" x14ac:dyDescent="0.15">
      <c r="A12" s="18">
        <v>11</v>
      </c>
      <c r="B12" s="19" t="s">
        <v>404</v>
      </c>
      <c r="C12" s="19" t="s">
        <v>405</v>
      </c>
      <c r="D12" s="19" t="s">
        <v>406</v>
      </c>
      <c r="E12" s="19" t="s">
        <v>407</v>
      </c>
      <c r="F12" s="19" t="s">
        <v>408</v>
      </c>
      <c r="G12" s="18" t="s">
        <v>356</v>
      </c>
      <c r="H12" s="18">
        <v>30</v>
      </c>
      <c r="I12" s="18">
        <v>79</v>
      </c>
      <c r="J12" s="18" t="s">
        <v>59</v>
      </c>
      <c r="K12" s="20"/>
      <c r="L12" s="21">
        <f t="shared" si="0"/>
        <v>0</v>
      </c>
      <c r="M12" s="21">
        <f t="shared" si="1"/>
        <v>0</v>
      </c>
    </row>
    <row r="13" spans="1:13" ht="30" customHeight="1" x14ac:dyDescent="0.15">
      <c r="A13" s="18">
        <v>12</v>
      </c>
      <c r="B13" s="19" t="s">
        <v>409</v>
      </c>
      <c r="C13" s="19" t="s">
        <v>405</v>
      </c>
      <c r="D13" s="19" t="s">
        <v>410</v>
      </c>
      <c r="E13" s="19" t="s">
        <v>411</v>
      </c>
      <c r="F13" s="19" t="s">
        <v>412</v>
      </c>
      <c r="G13" s="18" t="s">
        <v>356</v>
      </c>
      <c r="H13" s="18">
        <v>30</v>
      </c>
      <c r="I13" s="18">
        <v>44</v>
      </c>
      <c r="J13" s="18" t="s">
        <v>59</v>
      </c>
      <c r="K13" s="20"/>
      <c r="L13" s="21">
        <f t="shared" si="0"/>
        <v>0</v>
      </c>
      <c r="M13" s="21">
        <f t="shared" si="1"/>
        <v>0</v>
      </c>
    </row>
    <row r="14" spans="1:13" ht="30" customHeight="1" x14ac:dyDescent="0.15">
      <c r="A14" s="18">
        <v>13</v>
      </c>
      <c r="B14" s="19" t="s">
        <v>413</v>
      </c>
      <c r="C14" s="19" t="s">
        <v>405</v>
      </c>
      <c r="D14" s="19" t="s">
        <v>414</v>
      </c>
      <c r="E14" s="19" t="s">
        <v>415</v>
      </c>
      <c r="F14" s="19" t="s">
        <v>416</v>
      </c>
      <c r="G14" s="18" t="s">
        <v>356</v>
      </c>
      <c r="H14" s="18">
        <v>30</v>
      </c>
      <c r="I14" s="18">
        <v>139</v>
      </c>
      <c r="J14" s="18" t="s">
        <v>59</v>
      </c>
      <c r="K14" s="20"/>
      <c r="L14" s="21">
        <f t="shared" si="0"/>
        <v>0</v>
      </c>
      <c r="M14" s="21">
        <f t="shared" si="1"/>
        <v>0</v>
      </c>
    </row>
    <row r="15" spans="1:13" ht="30" customHeight="1" x14ac:dyDescent="0.15">
      <c r="A15" s="18">
        <v>14</v>
      </c>
      <c r="B15" s="19" t="s">
        <v>400</v>
      </c>
      <c r="C15" s="19" t="s">
        <v>401</v>
      </c>
      <c r="D15" s="19" t="s">
        <v>402</v>
      </c>
      <c r="E15" s="19">
        <v>0</v>
      </c>
      <c r="F15" s="19" t="s">
        <v>403</v>
      </c>
      <c r="G15" s="18">
        <v>0</v>
      </c>
      <c r="H15" s="18">
        <v>1</v>
      </c>
      <c r="I15" s="18">
        <v>11</v>
      </c>
      <c r="J15" s="18" t="s">
        <v>59</v>
      </c>
      <c r="K15" s="20"/>
      <c r="L15" s="21">
        <f t="shared" si="0"/>
        <v>0</v>
      </c>
      <c r="M15" s="21">
        <f t="shared" si="1"/>
        <v>0</v>
      </c>
    </row>
    <row r="16" spans="1:13" ht="30" customHeight="1" x14ac:dyDescent="0.15">
      <c r="A16" s="18">
        <v>15</v>
      </c>
      <c r="B16" s="19" t="s">
        <v>386</v>
      </c>
      <c r="C16" s="19" t="s">
        <v>387</v>
      </c>
      <c r="D16" s="19" t="s">
        <v>388</v>
      </c>
      <c r="E16" s="19" t="s">
        <v>389</v>
      </c>
      <c r="F16" s="19" t="s">
        <v>390</v>
      </c>
      <c r="G16" s="18">
        <v>0</v>
      </c>
      <c r="H16" s="18">
        <v>1</v>
      </c>
      <c r="I16" s="18">
        <v>1674</v>
      </c>
      <c r="J16" s="18" t="s">
        <v>69</v>
      </c>
      <c r="K16" s="20"/>
      <c r="L16" s="21">
        <f t="shared" si="0"/>
        <v>0</v>
      </c>
      <c r="M16" s="21">
        <f t="shared" si="1"/>
        <v>0</v>
      </c>
    </row>
    <row r="17" spans="1:13" ht="30" customHeight="1" x14ac:dyDescent="0.15">
      <c r="A17" s="18">
        <v>16</v>
      </c>
      <c r="B17" s="19" t="s">
        <v>391</v>
      </c>
      <c r="C17" s="19" t="s">
        <v>387</v>
      </c>
      <c r="D17" s="19" t="s">
        <v>392</v>
      </c>
      <c r="E17" s="19" t="s">
        <v>393</v>
      </c>
      <c r="F17" s="19" t="s">
        <v>394</v>
      </c>
      <c r="G17" s="18" t="s">
        <v>395</v>
      </c>
      <c r="H17" s="18">
        <v>50</v>
      </c>
      <c r="I17" s="18">
        <v>15115</v>
      </c>
      <c r="J17" s="18" t="s">
        <v>59</v>
      </c>
      <c r="K17" s="20"/>
      <c r="L17" s="21">
        <f t="shared" si="0"/>
        <v>0</v>
      </c>
      <c r="M17" s="21">
        <f t="shared" si="1"/>
        <v>0</v>
      </c>
    </row>
    <row r="18" spans="1:13" ht="30" customHeight="1" x14ac:dyDescent="0.15">
      <c r="A18" s="18">
        <v>17</v>
      </c>
      <c r="B18" s="19" t="s">
        <v>396</v>
      </c>
      <c r="C18" s="19" t="s">
        <v>387</v>
      </c>
      <c r="D18" s="19" t="s">
        <v>397</v>
      </c>
      <c r="E18" s="19" t="s">
        <v>398</v>
      </c>
      <c r="F18" s="19" t="s">
        <v>399</v>
      </c>
      <c r="G18" s="18">
        <v>0</v>
      </c>
      <c r="H18" s="18">
        <v>1</v>
      </c>
      <c r="I18" s="18">
        <v>728</v>
      </c>
      <c r="J18" s="18" t="s">
        <v>69</v>
      </c>
      <c r="K18" s="20"/>
      <c r="L18" s="21">
        <f t="shared" si="0"/>
        <v>0</v>
      </c>
      <c r="M18" s="21">
        <f t="shared" si="1"/>
        <v>0</v>
      </c>
    </row>
    <row r="19" spans="1:13" ht="30" customHeight="1" x14ac:dyDescent="0.15">
      <c r="A19" s="18">
        <v>18</v>
      </c>
      <c r="B19" s="19" t="s">
        <v>377</v>
      </c>
      <c r="C19" s="19" t="s">
        <v>378</v>
      </c>
      <c r="D19" s="19" t="s">
        <v>379</v>
      </c>
      <c r="E19" s="19">
        <v>0</v>
      </c>
      <c r="F19" s="19" t="s">
        <v>380</v>
      </c>
      <c r="G19" s="18" t="s">
        <v>381</v>
      </c>
      <c r="H19" s="18">
        <v>25</v>
      </c>
      <c r="I19" s="18">
        <v>10</v>
      </c>
      <c r="J19" s="18" t="s">
        <v>59</v>
      </c>
      <c r="K19" s="20"/>
      <c r="L19" s="21">
        <f t="shared" si="0"/>
        <v>0</v>
      </c>
      <c r="M19" s="21">
        <f t="shared" si="1"/>
        <v>0</v>
      </c>
    </row>
    <row r="20" spans="1:13" ht="30" customHeight="1" x14ac:dyDescent="0.15">
      <c r="A20" s="18">
        <v>19</v>
      </c>
      <c r="B20" s="19" t="s">
        <v>382</v>
      </c>
      <c r="C20" s="19" t="s">
        <v>378</v>
      </c>
      <c r="D20" s="19" t="s">
        <v>383</v>
      </c>
      <c r="E20" s="19" t="s">
        <v>384</v>
      </c>
      <c r="F20" s="19" t="s">
        <v>385</v>
      </c>
      <c r="G20" s="18">
        <v>0</v>
      </c>
      <c r="H20" s="18">
        <v>1</v>
      </c>
      <c r="I20" s="18">
        <v>682</v>
      </c>
      <c r="J20" s="18" t="s">
        <v>59</v>
      </c>
      <c r="K20" s="20"/>
      <c r="L20" s="21">
        <f t="shared" si="0"/>
        <v>0</v>
      </c>
      <c r="M20" s="21">
        <f t="shared" si="1"/>
        <v>0</v>
      </c>
    </row>
    <row r="21" spans="1:13" ht="30" customHeight="1" x14ac:dyDescent="0.15">
      <c r="A21" s="18">
        <v>20</v>
      </c>
      <c r="B21" s="19" t="s">
        <v>372</v>
      </c>
      <c r="C21" s="19" t="s">
        <v>373</v>
      </c>
      <c r="D21" s="19" t="s">
        <v>374</v>
      </c>
      <c r="E21" s="19">
        <v>0</v>
      </c>
      <c r="F21" s="19" t="s">
        <v>375</v>
      </c>
      <c r="G21" s="18" t="s">
        <v>376</v>
      </c>
      <c r="H21" s="18">
        <v>3</v>
      </c>
      <c r="I21" s="18">
        <v>53</v>
      </c>
      <c r="J21" s="18" t="s">
        <v>59</v>
      </c>
      <c r="K21" s="20"/>
      <c r="L21" s="21">
        <f t="shared" si="0"/>
        <v>0</v>
      </c>
      <c r="M21" s="21">
        <f t="shared" si="1"/>
        <v>0</v>
      </c>
    </row>
    <row r="22" spans="1:13" ht="30" customHeight="1" x14ac:dyDescent="0.15">
      <c r="A22" s="18">
        <v>21</v>
      </c>
      <c r="B22" s="19" t="s">
        <v>363</v>
      </c>
      <c r="C22" s="19" t="s">
        <v>309</v>
      </c>
      <c r="D22" s="19" t="s">
        <v>364</v>
      </c>
      <c r="E22" s="19" t="s">
        <v>365</v>
      </c>
      <c r="F22" s="19" t="s">
        <v>366</v>
      </c>
      <c r="G22" s="18" t="s">
        <v>367</v>
      </c>
      <c r="H22" s="18">
        <v>1</v>
      </c>
      <c r="I22" s="18">
        <v>928</v>
      </c>
      <c r="J22" s="18" t="s">
        <v>69</v>
      </c>
      <c r="K22" s="20"/>
      <c r="L22" s="21">
        <f t="shared" si="0"/>
        <v>0</v>
      </c>
      <c r="M22" s="21">
        <f t="shared" si="1"/>
        <v>0</v>
      </c>
    </row>
    <row r="23" spans="1:13" ht="30" customHeight="1" x14ac:dyDescent="0.15">
      <c r="A23" s="18">
        <v>22</v>
      </c>
      <c r="B23" s="19" t="s">
        <v>308</v>
      </c>
      <c r="C23" s="19" t="s">
        <v>309</v>
      </c>
      <c r="D23" s="19" t="s">
        <v>310</v>
      </c>
      <c r="E23" s="19" t="s">
        <v>311</v>
      </c>
      <c r="F23" s="19" t="s">
        <v>312</v>
      </c>
      <c r="G23" s="18">
        <v>0</v>
      </c>
      <c r="H23" s="18">
        <v>1</v>
      </c>
      <c r="I23" s="18">
        <v>18348</v>
      </c>
      <c r="J23" s="18" t="s">
        <v>69</v>
      </c>
      <c r="K23" s="20"/>
      <c r="L23" s="21">
        <f t="shared" si="0"/>
        <v>0</v>
      </c>
      <c r="M23" s="21">
        <f t="shared" si="1"/>
        <v>0</v>
      </c>
    </row>
    <row r="24" spans="1:13" ht="30" customHeight="1" x14ac:dyDescent="0.15">
      <c r="A24" s="18">
        <v>23</v>
      </c>
      <c r="B24" s="19" t="s">
        <v>313</v>
      </c>
      <c r="C24" s="19" t="s">
        <v>309</v>
      </c>
      <c r="D24" s="19" t="s">
        <v>314</v>
      </c>
      <c r="E24" s="19" t="s">
        <v>315</v>
      </c>
      <c r="F24" s="19" t="s">
        <v>316</v>
      </c>
      <c r="G24" s="18">
        <v>0</v>
      </c>
      <c r="H24" s="18">
        <v>1</v>
      </c>
      <c r="I24" s="18">
        <v>106975</v>
      </c>
      <c r="J24" s="18" t="s">
        <v>69</v>
      </c>
      <c r="K24" s="20"/>
      <c r="L24" s="21">
        <f t="shared" si="0"/>
        <v>0</v>
      </c>
      <c r="M24" s="21">
        <f t="shared" si="1"/>
        <v>0</v>
      </c>
    </row>
    <row r="25" spans="1:13" ht="30" customHeight="1" x14ac:dyDescent="0.15">
      <c r="A25" s="18">
        <v>24</v>
      </c>
      <c r="B25" s="19" t="s">
        <v>317</v>
      </c>
      <c r="C25" s="19" t="s">
        <v>309</v>
      </c>
      <c r="D25" s="19" t="s">
        <v>318</v>
      </c>
      <c r="E25" s="19" t="s">
        <v>319</v>
      </c>
      <c r="F25" s="19" t="s">
        <v>320</v>
      </c>
      <c r="G25" s="18">
        <v>0</v>
      </c>
      <c r="H25" s="18">
        <v>1</v>
      </c>
      <c r="I25" s="18">
        <v>3426</v>
      </c>
      <c r="J25" s="18" t="s">
        <v>69</v>
      </c>
      <c r="K25" s="20"/>
      <c r="L25" s="21">
        <f t="shared" si="0"/>
        <v>0</v>
      </c>
      <c r="M25" s="21">
        <f t="shared" si="1"/>
        <v>0</v>
      </c>
    </row>
    <row r="26" spans="1:13" ht="30" customHeight="1" x14ac:dyDescent="0.15">
      <c r="A26" s="18">
        <v>25</v>
      </c>
      <c r="B26" s="19" t="s">
        <v>321</v>
      </c>
      <c r="C26" s="19" t="s">
        <v>309</v>
      </c>
      <c r="D26" s="19" t="s">
        <v>318</v>
      </c>
      <c r="E26" s="19" t="s">
        <v>322</v>
      </c>
      <c r="F26" s="19" t="s">
        <v>323</v>
      </c>
      <c r="G26" s="18">
        <v>0</v>
      </c>
      <c r="H26" s="18">
        <v>1</v>
      </c>
      <c r="I26" s="18">
        <v>3619</v>
      </c>
      <c r="J26" s="18" t="s">
        <v>69</v>
      </c>
      <c r="K26" s="20"/>
      <c r="L26" s="21">
        <f t="shared" si="0"/>
        <v>0</v>
      </c>
      <c r="M26" s="21">
        <f t="shared" si="1"/>
        <v>0</v>
      </c>
    </row>
    <row r="27" spans="1:13" ht="30" customHeight="1" x14ac:dyDescent="0.15">
      <c r="A27" s="18">
        <v>26</v>
      </c>
      <c r="B27" s="19" t="s">
        <v>324</v>
      </c>
      <c r="C27" s="19" t="s">
        <v>309</v>
      </c>
      <c r="D27" s="19" t="s">
        <v>325</v>
      </c>
      <c r="E27" s="19" t="s">
        <v>326</v>
      </c>
      <c r="F27" s="19" t="s">
        <v>327</v>
      </c>
      <c r="G27" s="18">
        <v>0</v>
      </c>
      <c r="H27" s="18">
        <v>1</v>
      </c>
      <c r="I27" s="18">
        <v>3700</v>
      </c>
      <c r="J27" s="18" t="s">
        <v>69</v>
      </c>
      <c r="K27" s="20"/>
      <c r="L27" s="21">
        <f t="shared" si="0"/>
        <v>0</v>
      </c>
      <c r="M27" s="21">
        <f t="shared" si="1"/>
        <v>0</v>
      </c>
    </row>
    <row r="28" spans="1:13" ht="30" customHeight="1" x14ac:dyDescent="0.15">
      <c r="A28" s="18">
        <v>27</v>
      </c>
      <c r="B28" s="19" t="s">
        <v>328</v>
      </c>
      <c r="C28" s="19" t="s">
        <v>309</v>
      </c>
      <c r="D28" s="19" t="s">
        <v>329</v>
      </c>
      <c r="E28" s="19" t="s">
        <v>330</v>
      </c>
      <c r="F28" s="19" t="s">
        <v>331</v>
      </c>
      <c r="G28" s="18">
        <v>0</v>
      </c>
      <c r="H28" s="18">
        <v>1</v>
      </c>
      <c r="I28" s="18">
        <v>1370</v>
      </c>
      <c r="J28" s="18" t="s">
        <v>107</v>
      </c>
      <c r="K28" s="20"/>
      <c r="L28" s="21">
        <f t="shared" si="0"/>
        <v>0</v>
      </c>
      <c r="M28" s="21">
        <f t="shared" si="1"/>
        <v>0</v>
      </c>
    </row>
    <row r="29" spans="1:13" ht="30" customHeight="1" x14ac:dyDescent="0.15">
      <c r="A29" s="18">
        <v>28</v>
      </c>
      <c r="B29" s="19" t="s">
        <v>332</v>
      </c>
      <c r="C29" s="19" t="s">
        <v>309</v>
      </c>
      <c r="D29" s="19" t="s">
        <v>333</v>
      </c>
      <c r="E29" s="19" t="s">
        <v>334</v>
      </c>
      <c r="F29" s="19" t="s">
        <v>335</v>
      </c>
      <c r="G29" s="18">
        <v>0</v>
      </c>
      <c r="H29" s="18">
        <v>1</v>
      </c>
      <c r="I29" s="18">
        <v>21560</v>
      </c>
      <c r="J29" s="18" t="s">
        <v>261</v>
      </c>
      <c r="K29" s="20"/>
      <c r="L29" s="21">
        <f t="shared" si="0"/>
        <v>0</v>
      </c>
      <c r="M29" s="21">
        <f t="shared" si="1"/>
        <v>0</v>
      </c>
    </row>
    <row r="30" spans="1:13" ht="30" customHeight="1" x14ac:dyDescent="0.15">
      <c r="A30" s="18">
        <v>29</v>
      </c>
      <c r="B30" s="19" t="s">
        <v>336</v>
      </c>
      <c r="C30" s="19" t="s">
        <v>309</v>
      </c>
      <c r="D30" s="19" t="s">
        <v>337</v>
      </c>
      <c r="E30" s="19" t="s">
        <v>338</v>
      </c>
      <c r="F30" s="19" t="s">
        <v>339</v>
      </c>
      <c r="G30" s="18">
        <v>0</v>
      </c>
      <c r="H30" s="18">
        <v>1</v>
      </c>
      <c r="I30" s="18">
        <v>14925</v>
      </c>
      <c r="J30" s="18" t="s">
        <v>69</v>
      </c>
      <c r="K30" s="20"/>
      <c r="L30" s="21">
        <f t="shared" si="0"/>
        <v>0</v>
      </c>
      <c r="M30" s="21">
        <f t="shared" si="1"/>
        <v>0</v>
      </c>
    </row>
    <row r="31" spans="1:13" ht="30" customHeight="1" x14ac:dyDescent="0.15">
      <c r="A31" s="18">
        <v>30</v>
      </c>
      <c r="B31" s="19" t="s">
        <v>340</v>
      </c>
      <c r="C31" s="19" t="s">
        <v>309</v>
      </c>
      <c r="D31" s="19" t="s">
        <v>341</v>
      </c>
      <c r="E31" s="19" t="s">
        <v>342</v>
      </c>
      <c r="F31" s="19" t="s">
        <v>343</v>
      </c>
      <c r="G31" s="18" t="s">
        <v>344</v>
      </c>
      <c r="H31" s="18">
        <v>14</v>
      </c>
      <c r="I31" s="18">
        <v>1347</v>
      </c>
      <c r="J31" s="18" t="s">
        <v>86</v>
      </c>
      <c r="K31" s="20"/>
      <c r="L31" s="21">
        <f t="shared" si="0"/>
        <v>0</v>
      </c>
      <c r="M31" s="21">
        <f t="shared" si="1"/>
        <v>0</v>
      </c>
    </row>
    <row r="32" spans="1:13" ht="30" customHeight="1" x14ac:dyDescent="0.15">
      <c r="A32" s="18">
        <v>31</v>
      </c>
      <c r="B32" s="19" t="s">
        <v>368</v>
      </c>
      <c r="C32" s="19" t="s">
        <v>309</v>
      </c>
      <c r="D32" s="19" t="s">
        <v>369</v>
      </c>
      <c r="E32" s="19" t="s">
        <v>370</v>
      </c>
      <c r="F32" s="19" t="s">
        <v>371</v>
      </c>
      <c r="G32" s="18" t="s">
        <v>367</v>
      </c>
      <c r="H32" s="18">
        <v>1</v>
      </c>
      <c r="I32" s="18">
        <v>1553</v>
      </c>
      <c r="J32" s="18" t="s">
        <v>69</v>
      </c>
      <c r="K32" s="20"/>
      <c r="L32" s="21">
        <f t="shared" si="0"/>
        <v>0</v>
      </c>
      <c r="M32" s="21">
        <f t="shared" si="1"/>
        <v>0</v>
      </c>
    </row>
    <row r="33" spans="1:13" ht="30" customHeight="1" x14ac:dyDescent="0.15">
      <c r="A33" s="18">
        <v>32</v>
      </c>
      <c r="B33" s="19" t="s">
        <v>345</v>
      </c>
      <c r="C33" s="19" t="s">
        <v>309</v>
      </c>
      <c r="D33" s="19" t="s">
        <v>346</v>
      </c>
      <c r="E33" s="19" t="s">
        <v>347</v>
      </c>
      <c r="F33" s="19" t="s">
        <v>348</v>
      </c>
      <c r="G33" s="18" t="s">
        <v>299</v>
      </c>
      <c r="H33" s="18">
        <v>100</v>
      </c>
      <c r="I33" s="18">
        <v>203</v>
      </c>
      <c r="J33" s="18" t="s">
        <v>59</v>
      </c>
      <c r="K33" s="20"/>
      <c r="L33" s="21">
        <f t="shared" si="0"/>
        <v>0</v>
      </c>
      <c r="M33" s="21">
        <f t="shared" si="1"/>
        <v>0</v>
      </c>
    </row>
    <row r="34" spans="1:13" ht="30" customHeight="1" x14ac:dyDescent="0.15">
      <c r="A34" s="18">
        <v>33</v>
      </c>
      <c r="B34" s="19" t="s">
        <v>349</v>
      </c>
      <c r="C34" s="19" t="s">
        <v>309</v>
      </c>
      <c r="D34" s="19" t="s">
        <v>346</v>
      </c>
      <c r="E34" s="19" t="s">
        <v>350</v>
      </c>
      <c r="F34" s="19" t="s">
        <v>351</v>
      </c>
      <c r="G34" s="18" t="s">
        <v>299</v>
      </c>
      <c r="H34" s="18">
        <v>100</v>
      </c>
      <c r="I34" s="18">
        <v>175</v>
      </c>
      <c r="J34" s="18" t="s">
        <v>59</v>
      </c>
      <c r="K34" s="20"/>
      <c r="L34" s="21">
        <f t="shared" ref="L34:L65" si="2">+K34*I34</f>
        <v>0</v>
      </c>
      <c r="M34" s="21">
        <f t="shared" ref="M34:M65" si="3">+L34*3</f>
        <v>0</v>
      </c>
    </row>
    <row r="35" spans="1:13" ht="30" customHeight="1" x14ac:dyDescent="0.15">
      <c r="A35" s="18">
        <v>34</v>
      </c>
      <c r="B35" s="19" t="s">
        <v>352</v>
      </c>
      <c r="C35" s="19" t="s">
        <v>309</v>
      </c>
      <c r="D35" s="19" t="s">
        <v>353</v>
      </c>
      <c r="E35" s="19" t="s">
        <v>354</v>
      </c>
      <c r="F35" s="19" t="s">
        <v>355</v>
      </c>
      <c r="G35" s="18" t="s">
        <v>356</v>
      </c>
      <c r="H35" s="18">
        <v>30</v>
      </c>
      <c r="I35" s="18">
        <v>1260</v>
      </c>
      <c r="J35" s="18" t="s">
        <v>357</v>
      </c>
      <c r="K35" s="20"/>
      <c r="L35" s="21">
        <f t="shared" si="2"/>
        <v>0</v>
      </c>
      <c r="M35" s="21">
        <f t="shared" si="3"/>
        <v>0</v>
      </c>
    </row>
    <row r="36" spans="1:13" ht="30" customHeight="1" x14ac:dyDescent="0.15">
      <c r="A36" s="18">
        <v>35</v>
      </c>
      <c r="B36" s="19" t="s">
        <v>358</v>
      </c>
      <c r="C36" s="19" t="s">
        <v>309</v>
      </c>
      <c r="D36" s="19" t="s">
        <v>359</v>
      </c>
      <c r="E36" s="19" t="s">
        <v>360</v>
      </c>
      <c r="F36" s="19" t="s">
        <v>361</v>
      </c>
      <c r="G36" s="18" t="s">
        <v>362</v>
      </c>
      <c r="H36" s="18">
        <v>30</v>
      </c>
      <c r="I36" s="18">
        <v>1949</v>
      </c>
      <c r="J36" s="18" t="s">
        <v>357</v>
      </c>
      <c r="K36" s="20"/>
      <c r="L36" s="21">
        <f t="shared" si="2"/>
        <v>0</v>
      </c>
      <c r="M36" s="21">
        <f t="shared" si="3"/>
        <v>0</v>
      </c>
    </row>
    <row r="37" spans="1:13" ht="30" customHeight="1" x14ac:dyDescent="0.15">
      <c r="A37" s="18">
        <v>36</v>
      </c>
      <c r="B37" s="19" t="s">
        <v>276</v>
      </c>
      <c r="C37" s="19" t="s">
        <v>277</v>
      </c>
      <c r="D37" s="19" t="s">
        <v>278</v>
      </c>
      <c r="E37" s="19" t="s">
        <v>279</v>
      </c>
      <c r="F37" s="19" t="s">
        <v>280</v>
      </c>
      <c r="G37" s="18">
        <v>0</v>
      </c>
      <c r="H37" s="18">
        <v>1</v>
      </c>
      <c r="I37" s="18">
        <v>6505</v>
      </c>
      <c r="J37" s="18" t="s">
        <v>69</v>
      </c>
      <c r="K37" s="20"/>
      <c r="L37" s="21">
        <f t="shared" si="2"/>
        <v>0</v>
      </c>
      <c r="M37" s="21">
        <f t="shared" si="3"/>
        <v>0</v>
      </c>
    </row>
    <row r="38" spans="1:13" ht="30" customHeight="1" x14ac:dyDescent="0.15">
      <c r="A38" s="18">
        <v>37</v>
      </c>
      <c r="B38" s="19" t="s">
        <v>281</v>
      </c>
      <c r="C38" s="19" t="s">
        <v>277</v>
      </c>
      <c r="D38" s="19" t="s">
        <v>282</v>
      </c>
      <c r="E38" s="19" t="s">
        <v>283</v>
      </c>
      <c r="F38" s="19" t="s">
        <v>284</v>
      </c>
      <c r="G38" s="18">
        <v>0</v>
      </c>
      <c r="H38" s="18">
        <v>1</v>
      </c>
      <c r="I38" s="18">
        <v>3752</v>
      </c>
      <c r="J38" s="18" t="s">
        <v>285</v>
      </c>
      <c r="K38" s="20"/>
      <c r="L38" s="21">
        <f t="shared" si="2"/>
        <v>0</v>
      </c>
      <c r="M38" s="21">
        <f t="shared" si="3"/>
        <v>0</v>
      </c>
    </row>
    <row r="39" spans="1:13" ht="30" customHeight="1" x14ac:dyDescent="0.15">
      <c r="A39" s="18">
        <v>38</v>
      </c>
      <c r="B39" s="19" t="s">
        <v>286</v>
      </c>
      <c r="C39" s="19" t="s">
        <v>277</v>
      </c>
      <c r="D39" s="19" t="s">
        <v>287</v>
      </c>
      <c r="E39" s="19" t="s">
        <v>288</v>
      </c>
      <c r="F39" s="19" t="s">
        <v>289</v>
      </c>
      <c r="G39" s="18">
        <v>0</v>
      </c>
      <c r="H39" s="18">
        <v>1</v>
      </c>
      <c r="I39" s="18">
        <v>13830</v>
      </c>
      <c r="J39" s="18" t="s">
        <v>69</v>
      </c>
      <c r="K39" s="20"/>
      <c r="L39" s="21">
        <f t="shared" si="2"/>
        <v>0</v>
      </c>
      <c r="M39" s="21">
        <f t="shared" si="3"/>
        <v>0</v>
      </c>
    </row>
    <row r="40" spans="1:13" ht="30" customHeight="1" x14ac:dyDescent="0.15">
      <c r="A40" s="18">
        <v>39</v>
      </c>
      <c r="B40" s="19" t="s">
        <v>290</v>
      </c>
      <c r="C40" s="19" t="s">
        <v>277</v>
      </c>
      <c r="D40" s="19" t="s">
        <v>291</v>
      </c>
      <c r="E40" s="19" t="s">
        <v>292</v>
      </c>
      <c r="F40" s="19" t="s">
        <v>293</v>
      </c>
      <c r="G40" s="18" t="s">
        <v>294</v>
      </c>
      <c r="H40" s="18">
        <v>30</v>
      </c>
      <c r="I40" s="18">
        <v>260</v>
      </c>
      <c r="J40" s="18" t="s">
        <v>59</v>
      </c>
      <c r="K40" s="20"/>
      <c r="L40" s="21">
        <f t="shared" si="2"/>
        <v>0</v>
      </c>
      <c r="M40" s="21">
        <f t="shared" si="3"/>
        <v>0</v>
      </c>
    </row>
    <row r="41" spans="1:13" ht="30" customHeight="1" x14ac:dyDescent="0.15">
      <c r="A41" s="18">
        <v>40</v>
      </c>
      <c r="B41" s="19" t="s">
        <v>295</v>
      </c>
      <c r="C41" s="19" t="s">
        <v>277</v>
      </c>
      <c r="D41" s="19" t="s">
        <v>296</v>
      </c>
      <c r="E41" s="19" t="s">
        <v>297</v>
      </c>
      <c r="F41" s="19" t="s">
        <v>298</v>
      </c>
      <c r="G41" s="18" t="s">
        <v>299</v>
      </c>
      <c r="H41" s="18">
        <v>100</v>
      </c>
      <c r="I41" s="18">
        <v>142</v>
      </c>
      <c r="J41" s="18" t="s">
        <v>59</v>
      </c>
      <c r="K41" s="20"/>
      <c r="L41" s="21">
        <f t="shared" si="2"/>
        <v>0</v>
      </c>
      <c r="M41" s="21">
        <f t="shared" si="3"/>
        <v>0</v>
      </c>
    </row>
    <row r="42" spans="1:13" ht="30" customHeight="1" x14ac:dyDescent="0.15">
      <c r="A42" s="18">
        <v>41</v>
      </c>
      <c r="B42" s="19" t="s">
        <v>300</v>
      </c>
      <c r="C42" s="19" t="s">
        <v>277</v>
      </c>
      <c r="D42" s="19" t="s">
        <v>301</v>
      </c>
      <c r="E42" s="19" t="s">
        <v>302</v>
      </c>
      <c r="F42" s="19" t="s">
        <v>303</v>
      </c>
      <c r="G42" s="18">
        <v>0</v>
      </c>
      <c r="H42" s="18">
        <v>1</v>
      </c>
      <c r="I42" s="18">
        <v>1011</v>
      </c>
      <c r="J42" s="18" t="s">
        <v>69</v>
      </c>
      <c r="K42" s="20"/>
      <c r="L42" s="21">
        <f t="shared" si="2"/>
        <v>0</v>
      </c>
      <c r="M42" s="21">
        <f t="shared" si="3"/>
        <v>0</v>
      </c>
    </row>
    <row r="43" spans="1:13" ht="30" customHeight="1" x14ac:dyDescent="0.15">
      <c r="A43" s="18">
        <v>42</v>
      </c>
      <c r="B43" s="19" t="s">
        <v>304</v>
      </c>
      <c r="C43" s="19" t="s">
        <v>277</v>
      </c>
      <c r="D43" s="19" t="s">
        <v>305</v>
      </c>
      <c r="E43" s="19" t="s">
        <v>306</v>
      </c>
      <c r="F43" s="19" t="s">
        <v>307</v>
      </c>
      <c r="G43" s="18">
        <v>0</v>
      </c>
      <c r="H43" s="18">
        <v>1</v>
      </c>
      <c r="I43" s="18">
        <v>4110</v>
      </c>
      <c r="J43" s="18" t="s">
        <v>69</v>
      </c>
      <c r="K43" s="20"/>
      <c r="L43" s="21">
        <f t="shared" si="2"/>
        <v>0</v>
      </c>
      <c r="M43" s="21">
        <f t="shared" si="3"/>
        <v>0</v>
      </c>
    </row>
    <row r="44" spans="1:13" ht="30" customHeight="1" x14ac:dyDescent="0.15">
      <c r="A44" s="18">
        <v>43</v>
      </c>
      <c r="B44" s="19" t="s">
        <v>239</v>
      </c>
      <c r="C44" s="19" t="s">
        <v>240</v>
      </c>
      <c r="D44" s="19" t="s">
        <v>241</v>
      </c>
      <c r="E44" s="19" t="s">
        <v>242</v>
      </c>
      <c r="F44" s="19" t="s">
        <v>243</v>
      </c>
      <c r="G44" s="18" t="s">
        <v>244</v>
      </c>
      <c r="H44" s="18">
        <v>24</v>
      </c>
      <c r="I44" s="18">
        <v>226</v>
      </c>
      <c r="J44" s="18" t="s">
        <v>15</v>
      </c>
      <c r="K44" s="20"/>
      <c r="L44" s="21">
        <f t="shared" si="2"/>
        <v>0</v>
      </c>
      <c r="M44" s="21">
        <f t="shared" si="3"/>
        <v>0</v>
      </c>
    </row>
    <row r="45" spans="1:13" ht="30" customHeight="1" x14ac:dyDescent="0.15">
      <c r="A45" s="18">
        <v>44</v>
      </c>
      <c r="B45" s="19" t="s">
        <v>245</v>
      </c>
      <c r="C45" s="19" t="s">
        <v>240</v>
      </c>
      <c r="D45" s="19" t="s">
        <v>241</v>
      </c>
      <c r="E45" s="19" t="s">
        <v>246</v>
      </c>
      <c r="F45" s="19" t="s">
        <v>247</v>
      </c>
      <c r="G45" s="18" t="s">
        <v>248</v>
      </c>
      <c r="H45" s="18">
        <v>18</v>
      </c>
      <c r="I45" s="18">
        <v>184</v>
      </c>
      <c r="J45" s="18" t="s">
        <v>15</v>
      </c>
      <c r="K45" s="20"/>
      <c r="L45" s="21">
        <f t="shared" si="2"/>
        <v>0</v>
      </c>
      <c r="M45" s="21">
        <f t="shared" si="3"/>
        <v>0</v>
      </c>
    </row>
    <row r="46" spans="1:13" ht="30" customHeight="1" x14ac:dyDescent="0.15">
      <c r="A46" s="18">
        <v>45</v>
      </c>
      <c r="B46" s="19" t="s">
        <v>249</v>
      </c>
      <c r="C46" s="19" t="s">
        <v>240</v>
      </c>
      <c r="D46" s="19" t="s">
        <v>250</v>
      </c>
      <c r="E46" s="19" t="s">
        <v>251</v>
      </c>
      <c r="F46" s="19" t="s">
        <v>252</v>
      </c>
      <c r="G46" s="18" t="s">
        <v>253</v>
      </c>
      <c r="H46" s="18">
        <v>16</v>
      </c>
      <c r="I46" s="18">
        <v>409</v>
      </c>
      <c r="J46" s="18" t="s">
        <v>15</v>
      </c>
      <c r="K46" s="20"/>
      <c r="L46" s="21">
        <f t="shared" si="2"/>
        <v>0</v>
      </c>
      <c r="M46" s="21">
        <f t="shared" si="3"/>
        <v>0</v>
      </c>
    </row>
    <row r="47" spans="1:13" ht="30" customHeight="1" x14ac:dyDescent="0.15">
      <c r="A47" s="18">
        <v>46</v>
      </c>
      <c r="B47" s="19" t="s">
        <v>254</v>
      </c>
      <c r="C47" s="19" t="s">
        <v>240</v>
      </c>
      <c r="D47" s="19" t="s">
        <v>250</v>
      </c>
      <c r="E47" s="19" t="s">
        <v>255</v>
      </c>
      <c r="F47" s="19" t="s">
        <v>256</v>
      </c>
      <c r="G47" s="18" t="s">
        <v>257</v>
      </c>
      <c r="H47" s="18">
        <v>12</v>
      </c>
      <c r="I47" s="18">
        <v>1128</v>
      </c>
      <c r="J47" s="18" t="s">
        <v>15</v>
      </c>
      <c r="K47" s="20"/>
      <c r="L47" s="21">
        <f t="shared" si="2"/>
        <v>0</v>
      </c>
      <c r="M47" s="21">
        <f t="shared" si="3"/>
        <v>0</v>
      </c>
    </row>
    <row r="48" spans="1:13" ht="30" customHeight="1" x14ac:dyDescent="0.15">
      <c r="A48" s="18">
        <v>47</v>
      </c>
      <c r="B48" s="19" t="s">
        <v>258</v>
      </c>
      <c r="C48" s="19" t="s">
        <v>240</v>
      </c>
      <c r="D48" s="19" t="s">
        <v>259</v>
      </c>
      <c r="E48" s="19">
        <v>0</v>
      </c>
      <c r="F48" s="19" t="s">
        <v>260</v>
      </c>
      <c r="G48" s="18">
        <v>0</v>
      </c>
      <c r="H48" s="18">
        <v>1</v>
      </c>
      <c r="I48" s="18">
        <v>67</v>
      </c>
      <c r="J48" s="18" t="s">
        <v>261</v>
      </c>
      <c r="K48" s="20"/>
      <c r="L48" s="21">
        <f t="shared" si="2"/>
        <v>0</v>
      </c>
      <c r="M48" s="21">
        <f t="shared" si="3"/>
        <v>0</v>
      </c>
    </row>
    <row r="49" spans="1:13" ht="30" customHeight="1" x14ac:dyDescent="0.15">
      <c r="A49" s="18">
        <v>48</v>
      </c>
      <c r="B49" s="19" t="s">
        <v>262</v>
      </c>
      <c r="C49" s="19" t="s">
        <v>240</v>
      </c>
      <c r="D49" s="19" t="s">
        <v>263</v>
      </c>
      <c r="E49" s="19" t="s">
        <v>264</v>
      </c>
      <c r="F49" s="19" t="s">
        <v>265</v>
      </c>
      <c r="G49" s="18">
        <v>0</v>
      </c>
      <c r="H49" s="18">
        <v>1</v>
      </c>
      <c r="I49" s="18">
        <v>57</v>
      </c>
      <c r="J49" s="18" t="s">
        <v>261</v>
      </c>
      <c r="K49" s="20"/>
      <c r="L49" s="21">
        <f t="shared" si="2"/>
        <v>0</v>
      </c>
      <c r="M49" s="21">
        <f t="shared" si="3"/>
        <v>0</v>
      </c>
    </row>
    <row r="50" spans="1:13" ht="30" customHeight="1" x14ac:dyDescent="0.15">
      <c r="A50" s="18">
        <v>49</v>
      </c>
      <c r="B50" s="19" t="s">
        <v>266</v>
      </c>
      <c r="C50" s="19" t="s">
        <v>240</v>
      </c>
      <c r="D50" s="19" t="s">
        <v>267</v>
      </c>
      <c r="E50" s="19" t="s">
        <v>268</v>
      </c>
      <c r="F50" s="19">
        <v>0</v>
      </c>
      <c r="G50" s="18" t="s">
        <v>29</v>
      </c>
      <c r="H50" s="18">
        <v>24</v>
      </c>
      <c r="I50" s="18">
        <v>270</v>
      </c>
      <c r="J50" s="18" t="s">
        <v>15</v>
      </c>
      <c r="K50" s="20"/>
      <c r="L50" s="21">
        <f t="shared" si="2"/>
        <v>0</v>
      </c>
      <c r="M50" s="21">
        <f t="shared" si="3"/>
        <v>0</v>
      </c>
    </row>
    <row r="51" spans="1:13" ht="30" customHeight="1" x14ac:dyDescent="0.15">
      <c r="A51" s="18">
        <v>50</v>
      </c>
      <c r="B51" s="19" t="s">
        <v>269</v>
      </c>
      <c r="C51" s="19" t="s">
        <v>240</v>
      </c>
      <c r="D51" s="19" t="s">
        <v>270</v>
      </c>
      <c r="E51" s="19" t="s">
        <v>271</v>
      </c>
      <c r="F51" s="19">
        <v>0</v>
      </c>
      <c r="G51" s="18" t="s">
        <v>14</v>
      </c>
      <c r="H51" s="18">
        <v>12</v>
      </c>
      <c r="I51" s="18">
        <v>24</v>
      </c>
      <c r="J51" s="18" t="s">
        <v>59</v>
      </c>
      <c r="K51" s="20"/>
      <c r="L51" s="21">
        <f t="shared" si="2"/>
        <v>0</v>
      </c>
      <c r="M51" s="21">
        <f t="shared" si="3"/>
        <v>0</v>
      </c>
    </row>
    <row r="52" spans="1:13" ht="30" customHeight="1" x14ac:dyDescent="0.15">
      <c r="A52" s="18">
        <v>51</v>
      </c>
      <c r="B52" s="19" t="s">
        <v>272</v>
      </c>
      <c r="C52" s="19" t="s">
        <v>240</v>
      </c>
      <c r="D52" s="19" t="s">
        <v>273</v>
      </c>
      <c r="E52" s="19" t="s">
        <v>274</v>
      </c>
      <c r="F52" s="19" t="s">
        <v>275</v>
      </c>
      <c r="G52" s="18" t="s">
        <v>248</v>
      </c>
      <c r="H52" s="18">
        <v>18</v>
      </c>
      <c r="I52" s="18">
        <v>42</v>
      </c>
      <c r="J52" s="18" t="s">
        <v>15</v>
      </c>
      <c r="K52" s="20"/>
      <c r="L52" s="21">
        <f t="shared" si="2"/>
        <v>0</v>
      </c>
      <c r="M52" s="21">
        <f t="shared" si="3"/>
        <v>0</v>
      </c>
    </row>
    <row r="53" spans="1:13" ht="30" customHeight="1" x14ac:dyDescent="0.15">
      <c r="A53" s="18">
        <v>52</v>
      </c>
      <c r="B53" s="19" t="s">
        <v>233</v>
      </c>
      <c r="C53" s="19" t="s">
        <v>234</v>
      </c>
      <c r="D53" s="19" t="s">
        <v>235</v>
      </c>
      <c r="E53" s="19" t="s">
        <v>236</v>
      </c>
      <c r="F53" s="19" t="s">
        <v>237</v>
      </c>
      <c r="G53" s="18">
        <v>0</v>
      </c>
      <c r="H53" s="18">
        <v>1</v>
      </c>
      <c r="I53" s="18">
        <v>74</v>
      </c>
      <c r="J53" s="18" t="s">
        <v>238</v>
      </c>
      <c r="K53" s="20"/>
      <c r="L53" s="21">
        <f t="shared" si="2"/>
        <v>0</v>
      </c>
      <c r="M53" s="21">
        <f t="shared" si="3"/>
        <v>0</v>
      </c>
    </row>
    <row r="54" spans="1:13" ht="30" customHeight="1" x14ac:dyDescent="0.15">
      <c r="A54" s="18">
        <v>53</v>
      </c>
      <c r="B54" s="19" t="s">
        <v>223</v>
      </c>
      <c r="C54" s="19" t="s">
        <v>224</v>
      </c>
      <c r="D54" s="19" t="s">
        <v>225</v>
      </c>
      <c r="E54" s="19" t="s">
        <v>226</v>
      </c>
      <c r="F54" s="19" t="s">
        <v>227</v>
      </c>
      <c r="G54" s="18">
        <v>0</v>
      </c>
      <c r="H54" s="18">
        <v>1</v>
      </c>
      <c r="I54" s="18">
        <v>4459</v>
      </c>
      <c r="J54" s="18" t="s">
        <v>69</v>
      </c>
      <c r="K54" s="20"/>
      <c r="L54" s="21">
        <f t="shared" si="2"/>
        <v>0</v>
      </c>
      <c r="M54" s="21">
        <f t="shared" si="3"/>
        <v>0</v>
      </c>
    </row>
    <row r="55" spans="1:13" ht="30" customHeight="1" x14ac:dyDescent="0.15">
      <c r="A55" s="18">
        <v>54</v>
      </c>
      <c r="B55" s="19" t="s">
        <v>228</v>
      </c>
      <c r="C55" s="19" t="s">
        <v>224</v>
      </c>
      <c r="D55" s="19" t="s">
        <v>229</v>
      </c>
      <c r="E55" s="19" t="s">
        <v>230</v>
      </c>
      <c r="F55" s="19" t="s">
        <v>231</v>
      </c>
      <c r="G55" s="18" t="s">
        <v>232</v>
      </c>
      <c r="H55" s="18">
        <v>200</v>
      </c>
      <c r="I55" s="18">
        <v>1391</v>
      </c>
      <c r="J55" s="18" t="s">
        <v>59</v>
      </c>
      <c r="K55" s="20"/>
      <c r="L55" s="21">
        <f t="shared" si="2"/>
        <v>0</v>
      </c>
      <c r="M55" s="21">
        <f t="shared" si="3"/>
        <v>0</v>
      </c>
    </row>
    <row r="56" spans="1:13" ht="30" customHeight="1" x14ac:dyDescent="0.15">
      <c r="A56" s="18">
        <v>55</v>
      </c>
      <c r="B56" s="19" t="s">
        <v>218</v>
      </c>
      <c r="C56" s="19" t="s">
        <v>219</v>
      </c>
      <c r="D56" s="19" t="s">
        <v>220</v>
      </c>
      <c r="E56" s="19" t="s">
        <v>221</v>
      </c>
      <c r="F56" s="19" t="s">
        <v>222</v>
      </c>
      <c r="G56" s="18">
        <v>0</v>
      </c>
      <c r="H56" s="18">
        <v>1</v>
      </c>
      <c r="I56" s="18">
        <v>562</v>
      </c>
      <c r="J56" s="18" t="s">
        <v>107</v>
      </c>
      <c r="K56" s="20"/>
      <c r="L56" s="21">
        <f t="shared" si="2"/>
        <v>0</v>
      </c>
      <c r="M56" s="21">
        <f t="shared" si="3"/>
        <v>0</v>
      </c>
    </row>
    <row r="57" spans="1:13" ht="30" customHeight="1" x14ac:dyDescent="0.15">
      <c r="A57" s="18">
        <v>56</v>
      </c>
      <c r="B57" s="19" t="s">
        <v>213</v>
      </c>
      <c r="C57" s="19" t="s">
        <v>214</v>
      </c>
      <c r="D57" s="19" t="s">
        <v>215</v>
      </c>
      <c r="E57" s="19" t="s">
        <v>216</v>
      </c>
      <c r="F57" s="19" t="s">
        <v>217</v>
      </c>
      <c r="G57" s="18">
        <v>0</v>
      </c>
      <c r="H57" s="18">
        <v>1</v>
      </c>
      <c r="I57" s="18">
        <v>2121</v>
      </c>
      <c r="J57" s="18" t="s">
        <v>86</v>
      </c>
      <c r="K57" s="20"/>
      <c r="L57" s="21">
        <f t="shared" si="2"/>
        <v>0</v>
      </c>
      <c r="M57" s="21">
        <f t="shared" si="3"/>
        <v>0</v>
      </c>
    </row>
    <row r="58" spans="1:13" ht="30" customHeight="1" x14ac:dyDescent="0.15">
      <c r="A58" s="18">
        <v>57</v>
      </c>
      <c r="B58" s="19" t="s">
        <v>207</v>
      </c>
      <c r="C58" s="19" t="s">
        <v>208</v>
      </c>
      <c r="D58" s="19" t="s">
        <v>209</v>
      </c>
      <c r="E58" s="19" t="s">
        <v>210</v>
      </c>
      <c r="F58" s="19" t="s">
        <v>211</v>
      </c>
      <c r="G58" s="18" t="s">
        <v>212</v>
      </c>
      <c r="H58" s="18">
        <v>2</v>
      </c>
      <c r="I58" s="18">
        <v>5</v>
      </c>
      <c r="J58" s="18" t="s">
        <v>59</v>
      </c>
      <c r="K58" s="20"/>
      <c r="L58" s="21">
        <f t="shared" si="2"/>
        <v>0</v>
      </c>
      <c r="M58" s="21">
        <f t="shared" si="3"/>
        <v>0</v>
      </c>
    </row>
    <row r="59" spans="1:13" ht="30" customHeight="1" x14ac:dyDescent="0.15">
      <c r="A59" s="18">
        <v>58</v>
      </c>
      <c r="B59" s="19" t="s">
        <v>199</v>
      </c>
      <c r="C59" s="19" t="s">
        <v>200</v>
      </c>
      <c r="D59" s="19" t="s">
        <v>201</v>
      </c>
      <c r="E59" s="19" t="s">
        <v>202</v>
      </c>
      <c r="F59" s="19" t="s">
        <v>203</v>
      </c>
      <c r="G59" s="18">
        <v>0</v>
      </c>
      <c r="H59" s="18">
        <v>1</v>
      </c>
      <c r="I59" s="18">
        <v>14</v>
      </c>
      <c r="J59" s="18" t="s">
        <v>69</v>
      </c>
      <c r="K59" s="20"/>
      <c r="L59" s="21">
        <f t="shared" si="2"/>
        <v>0</v>
      </c>
      <c r="M59" s="21">
        <f t="shared" si="3"/>
        <v>0</v>
      </c>
    </row>
    <row r="60" spans="1:13" ht="30" customHeight="1" x14ac:dyDescent="0.15">
      <c r="A60" s="18">
        <v>59</v>
      </c>
      <c r="B60" s="19" t="s">
        <v>204</v>
      </c>
      <c r="C60" s="19" t="s">
        <v>200</v>
      </c>
      <c r="D60" s="19" t="s">
        <v>201</v>
      </c>
      <c r="E60" s="19" t="s">
        <v>205</v>
      </c>
      <c r="F60" s="19" t="s">
        <v>206</v>
      </c>
      <c r="G60" s="18">
        <v>0</v>
      </c>
      <c r="H60" s="18">
        <v>1</v>
      </c>
      <c r="I60" s="18">
        <v>10</v>
      </c>
      <c r="J60" s="18" t="s">
        <v>69</v>
      </c>
      <c r="K60" s="20"/>
      <c r="L60" s="21">
        <f t="shared" si="2"/>
        <v>0</v>
      </c>
      <c r="M60" s="21">
        <f t="shared" si="3"/>
        <v>0</v>
      </c>
    </row>
    <row r="61" spans="1:13" ht="30" customHeight="1" x14ac:dyDescent="0.15">
      <c r="A61" s="18">
        <v>60</v>
      </c>
      <c r="B61" s="19" t="s">
        <v>194</v>
      </c>
      <c r="C61" s="19" t="s">
        <v>195</v>
      </c>
      <c r="D61" s="19" t="s">
        <v>196</v>
      </c>
      <c r="E61" s="19" t="s">
        <v>197</v>
      </c>
      <c r="F61" s="19" t="s">
        <v>198</v>
      </c>
      <c r="G61" s="18">
        <v>0</v>
      </c>
      <c r="H61" s="18">
        <v>1</v>
      </c>
      <c r="I61" s="18">
        <v>6</v>
      </c>
      <c r="J61" s="18" t="s">
        <v>107</v>
      </c>
      <c r="K61" s="20"/>
      <c r="L61" s="21">
        <f t="shared" si="2"/>
        <v>0</v>
      </c>
      <c r="M61" s="21">
        <f t="shared" si="3"/>
        <v>0</v>
      </c>
    </row>
    <row r="62" spans="1:13" ht="30" customHeight="1" x14ac:dyDescent="0.15">
      <c r="A62" s="18">
        <v>61</v>
      </c>
      <c r="B62" s="19" t="s">
        <v>190</v>
      </c>
      <c r="C62" s="19" t="s">
        <v>179</v>
      </c>
      <c r="D62" s="19" t="s">
        <v>191</v>
      </c>
      <c r="E62" s="19" t="s">
        <v>192</v>
      </c>
      <c r="F62" s="19" t="s">
        <v>193</v>
      </c>
      <c r="G62" s="18" t="s">
        <v>183</v>
      </c>
      <c r="H62" s="18">
        <v>100</v>
      </c>
      <c r="I62" s="18">
        <v>4945</v>
      </c>
      <c r="J62" s="18" t="s">
        <v>59</v>
      </c>
      <c r="K62" s="20"/>
      <c r="L62" s="21">
        <f t="shared" si="2"/>
        <v>0</v>
      </c>
      <c r="M62" s="21">
        <f t="shared" si="3"/>
        <v>0</v>
      </c>
    </row>
    <row r="63" spans="1:13" ht="30" customHeight="1" x14ac:dyDescent="0.15">
      <c r="A63" s="18">
        <v>62</v>
      </c>
      <c r="B63" s="19" t="s">
        <v>178</v>
      </c>
      <c r="C63" s="19" t="s">
        <v>179</v>
      </c>
      <c r="D63" s="19" t="s">
        <v>180</v>
      </c>
      <c r="E63" s="19" t="s">
        <v>181</v>
      </c>
      <c r="F63" s="19" t="s">
        <v>182</v>
      </c>
      <c r="G63" s="18" t="s">
        <v>183</v>
      </c>
      <c r="H63" s="18">
        <v>100</v>
      </c>
      <c r="I63" s="18">
        <v>1118</v>
      </c>
      <c r="J63" s="18" t="s">
        <v>59</v>
      </c>
      <c r="K63" s="20"/>
      <c r="L63" s="21">
        <f t="shared" si="2"/>
        <v>0</v>
      </c>
      <c r="M63" s="21">
        <f t="shared" si="3"/>
        <v>0</v>
      </c>
    </row>
    <row r="64" spans="1:13" ht="30" customHeight="1" x14ac:dyDescent="0.15">
      <c r="A64" s="18">
        <v>63</v>
      </c>
      <c r="B64" s="19" t="s">
        <v>184</v>
      </c>
      <c r="C64" s="19" t="s">
        <v>179</v>
      </c>
      <c r="D64" s="19" t="s">
        <v>180</v>
      </c>
      <c r="E64" s="19" t="s">
        <v>185</v>
      </c>
      <c r="F64" s="19" t="s">
        <v>186</v>
      </c>
      <c r="G64" s="18" t="s">
        <v>183</v>
      </c>
      <c r="H64" s="18">
        <v>100</v>
      </c>
      <c r="I64" s="18">
        <v>19726</v>
      </c>
      <c r="J64" s="18" t="s">
        <v>59</v>
      </c>
      <c r="K64" s="20"/>
      <c r="L64" s="21">
        <f t="shared" si="2"/>
        <v>0</v>
      </c>
      <c r="M64" s="21">
        <f t="shared" si="3"/>
        <v>0</v>
      </c>
    </row>
    <row r="65" spans="1:13" ht="30" customHeight="1" x14ac:dyDescent="0.15">
      <c r="A65" s="18">
        <v>64</v>
      </c>
      <c r="B65" s="19" t="s">
        <v>187</v>
      </c>
      <c r="C65" s="19" t="s">
        <v>179</v>
      </c>
      <c r="D65" s="19" t="s">
        <v>180</v>
      </c>
      <c r="E65" s="19" t="s">
        <v>188</v>
      </c>
      <c r="F65" s="19" t="s">
        <v>189</v>
      </c>
      <c r="G65" s="18" t="s">
        <v>183</v>
      </c>
      <c r="H65" s="18">
        <v>100</v>
      </c>
      <c r="I65" s="18">
        <v>1806</v>
      </c>
      <c r="J65" s="18" t="s">
        <v>59</v>
      </c>
      <c r="K65" s="20"/>
      <c r="L65" s="21">
        <f t="shared" si="2"/>
        <v>0</v>
      </c>
      <c r="M65" s="21">
        <f t="shared" si="3"/>
        <v>0</v>
      </c>
    </row>
    <row r="66" spans="1:13" ht="30" customHeight="1" x14ac:dyDescent="0.15">
      <c r="A66" s="18">
        <v>65</v>
      </c>
      <c r="B66" s="19" t="s">
        <v>172</v>
      </c>
      <c r="C66" s="19" t="s">
        <v>173</v>
      </c>
      <c r="D66" s="19" t="s">
        <v>174</v>
      </c>
      <c r="E66" s="19" t="s">
        <v>175</v>
      </c>
      <c r="F66" s="19" t="s">
        <v>176</v>
      </c>
      <c r="G66" s="18" t="s">
        <v>177</v>
      </c>
      <c r="H66" s="18">
        <v>10</v>
      </c>
      <c r="I66" s="18">
        <v>585</v>
      </c>
      <c r="J66" s="18" t="s">
        <v>86</v>
      </c>
      <c r="K66" s="20"/>
      <c r="L66" s="21">
        <f t="shared" ref="L66:L97" si="4">+K66*I66</f>
        <v>0</v>
      </c>
      <c r="M66" s="21">
        <f t="shared" ref="M66:M97" si="5">+L66*3</f>
        <v>0</v>
      </c>
    </row>
    <row r="67" spans="1:13" ht="30" customHeight="1" x14ac:dyDescent="0.15">
      <c r="A67" s="18">
        <v>66</v>
      </c>
      <c r="B67" s="19" t="s">
        <v>166</v>
      </c>
      <c r="C67" s="19" t="s">
        <v>167</v>
      </c>
      <c r="D67" s="19" t="s">
        <v>168</v>
      </c>
      <c r="E67" s="19" t="s">
        <v>169</v>
      </c>
      <c r="F67" s="19" t="s">
        <v>170</v>
      </c>
      <c r="G67" s="18" t="s">
        <v>171</v>
      </c>
      <c r="H67" s="18">
        <v>60</v>
      </c>
      <c r="I67" s="18">
        <v>133</v>
      </c>
      <c r="J67" s="18" t="s">
        <v>59</v>
      </c>
      <c r="K67" s="20"/>
      <c r="L67" s="21">
        <f t="shared" si="4"/>
        <v>0</v>
      </c>
      <c r="M67" s="21">
        <f t="shared" si="5"/>
        <v>0</v>
      </c>
    </row>
    <row r="68" spans="1:13" ht="30" customHeight="1" x14ac:dyDescent="0.15">
      <c r="A68" s="18">
        <v>67</v>
      </c>
      <c r="B68" s="19" t="s">
        <v>161</v>
      </c>
      <c r="C68" s="19" t="s">
        <v>162</v>
      </c>
      <c r="D68" s="19" t="s">
        <v>163</v>
      </c>
      <c r="E68" s="19" t="s">
        <v>164</v>
      </c>
      <c r="F68" s="19" t="s">
        <v>165</v>
      </c>
      <c r="G68" s="18">
        <v>0</v>
      </c>
      <c r="H68" s="18">
        <v>1</v>
      </c>
      <c r="I68" s="18">
        <v>1358</v>
      </c>
      <c r="J68" s="18" t="s">
        <v>107</v>
      </c>
      <c r="K68" s="20"/>
      <c r="L68" s="21">
        <f t="shared" si="4"/>
        <v>0</v>
      </c>
      <c r="M68" s="21">
        <f t="shared" si="5"/>
        <v>0</v>
      </c>
    </row>
    <row r="69" spans="1:13" ht="30" customHeight="1" x14ac:dyDescent="0.15">
      <c r="A69" s="18">
        <v>68</v>
      </c>
      <c r="B69" s="19" t="s">
        <v>157</v>
      </c>
      <c r="C69" s="19" t="s">
        <v>158</v>
      </c>
      <c r="D69" s="19" t="s">
        <v>159</v>
      </c>
      <c r="E69" s="19" t="s">
        <v>160</v>
      </c>
      <c r="F69" s="19">
        <v>0</v>
      </c>
      <c r="G69" s="18">
        <v>0</v>
      </c>
      <c r="H69" s="18">
        <v>1</v>
      </c>
      <c r="I69" s="18">
        <v>55</v>
      </c>
      <c r="J69" s="18" t="s">
        <v>86</v>
      </c>
      <c r="K69" s="20"/>
      <c r="L69" s="21">
        <f t="shared" si="4"/>
        <v>0</v>
      </c>
      <c r="M69" s="21">
        <f t="shared" si="5"/>
        <v>0</v>
      </c>
    </row>
    <row r="70" spans="1:13" ht="30" customHeight="1" x14ac:dyDescent="0.15">
      <c r="A70" s="18">
        <v>69</v>
      </c>
      <c r="B70" s="19" t="s">
        <v>142</v>
      </c>
      <c r="C70" s="19" t="s">
        <v>143</v>
      </c>
      <c r="D70" s="19" t="s">
        <v>144</v>
      </c>
      <c r="E70" s="19" t="s">
        <v>145</v>
      </c>
      <c r="F70" s="19" t="s">
        <v>146</v>
      </c>
      <c r="G70" s="18" t="s">
        <v>147</v>
      </c>
      <c r="H70" s="18">
        <v>200</v>
      </c>
      <c r="I70" s="18">
        <v>583</v>
      </c>
      <c r="J70" s="18" t="s">
        <v>86</v>
      </c>
      <c r="K70" s="20"/>
      <c r="L70" s="21">
        <f t="shared" si="4"/>
        <v>0</v>
      </c>
      <c r="M70" s="21">
        <f t="shared" si="5"/>
        <v>0</v>
      </c>
    </row>
    <row r="71" spans="1:13" ht="30" customHeight="1" x14ac:dyDescent="0.15">
      <c r="A71" s="18">
        <v>70</v>
      </c>
      <c r="B71" s="19" t="s">
        <v>148</v>
      </c>
      <c r="C71" s="19" t="s">
        <v>143</v>
      </c>
      <c r="D71" s="19" t="s">
        <v>149</v>
      </c>
      <c r="E71" s="19" t="s">
        <v>150</v>
      </c>
      <c r="F71" s="19" t="s">
        <v>151</v>
      </c>
      <c r="G71" s="18" t="s">
        <v>152</v>
      </c>
      <c r="H71" s="18">
        <v>125</v>
      </c>
      <c r="I71" s="18">
        <v>500</v>
      </c>
      <c r="J71" s="18" t="s">
        <v>153</v>
      </c>
      <c r="K71" s="20"/>
      <c r="L71" s="21">
        <f t="shared" si="4"/>
        <v>0</v>
      </c>
      <c r="M71" s="21">
        <f t="shared" si="5"/>
        <v>0</v>
      </c>
    </row>
    <row r="72" spans="1:13" ht="30" customHeight="1" x14ac:dyDescent="0.15">
      <c r="A72" s="18">
        <v>71</v>
      </c>
      <c r="B72" s="19" t="s">
        <v>154</v>
      </c>
      <c r="C72" s="19" t="s">
        <v>143</v>
      </c>
      <c r="D72" s="19" t="s">
        <v>149</v>
      </c>
      <c r="E72" s="19" t="s">
        <v>155</v>
      </c>
      <c r="F72" s="19" t="s">
        <v>156</v>
      </c>
      <c r="G72" s="18" t="s">
        <v>152</v>
      </c>
      <c r="H72" s="18">
        <v>125</v>
      </c>
      <c r="I72" s="18">
        <v>406</v>
      </c>
      <c r="J72" s="18" t="s">
        <v>153</v>
      </c>
      <c r="K72" s="20"/>
      <c r="L72" s="21">
        <f t="shared" si="4"/>
        <v>0</v>
      </c>
      <c r="M72" s="21">
        <f t="shared" si="5"/>
        <v>0</v>
      </c>
    </row>
    <row r="73" spans="1:13" ht="30" customHeight="1" x14ac:dyDescent="0.15">
      <c r="A73" s="18">
        <v>72</v>
      </c>
      <c r="B73" s="19" t="s">
        <v>137</v>
      </c>
      <c r="C73" s="19" t="s">
        <v>138</v>
      </c>
      <c r="D73" s="19" t="s">
        <v>139</v>
      </c>
      <c r="E73" s="19" t="s">
        <v>140</v>
      </c>
      <c r="F73" s="19" t="s">
        <v>141</v>
      </c>
      <c r="G73" s="18">
        <v>0</v>
      </c>
      <c r="H73" s="18">
        <v>1</v>
      </c>
      <c r="I73" s="18">
        <v>544</v>
      </c>
      <c r="J73" s="18" t="s">
        <v>107</v>
      </c>
      <c r="K73" s="20"/>
      <c r="L73" s="21">
        <f t="shared" si="4"/>
        <v>0</v>
      </c>
      <c r="M73" s="21">
        <f t="shared" si="5"/>
        <v>0</v>
      </c>
    </row>
    <row r="74" spans="1:13" ht="30" customHeight="1" x14ac:dyDescent="0.15">
      <c r="A74" s="18">
        <v>73</v>
      </c>
      <c r="B74" s="19" t="s">
        <v>131</v>
      </c>
      <c r="C74" s="19" t="s">
        <v>132</v>
      </c>
      <c r="D74" s="19" t="s">
        <v>133</v>
      </c>
      <c r="E74" s="19" t="s">
        <v>134</v>
      </c>
      <c r="F74" s="19" t="s">
        <v>135</v>
      </c>
      <c r="G74" s="18" t="s">
        <v>136</v>
      </c>
      <c r="H74" s="18">
        <v>4</v>
      </c>
      <c r="I74" s="18">
        <v>29</v>
      </c>
      <c r="J74" s="18" t="s">
        <v>59</v>
      </c>
      <c r="K74" s="20"/>
      <c r="L74" s="21">
        <f t="shared" si="4"/>
        <v>0</v>
      </c>
      <c r="M74" s="21">
        <f t="shared" si="5"/>
        <v>0</v>
      </c>
    </row>
    <row r="75" spans="1:13" ht="30" customHeight="1" x14ac:dyDescent="0.15">
      <c r="A75" s="18">
        <v>74</v>
      </c>
      <c r="B75" s="19" t="s">
        <v>125</v>
      </c>
      <c r="C75" s="19" t="s">
        <v>126</v>
      </c>
      <c r="D75" s="19" t="s">
        <v>127</v>
      </c>
      <c r="E75" s="19" t="s">
        <v>128</v>
      </c>
      <c r="F75" s="19" t="s">
        <v>129</v>
      </c>
      <c r="G75" s="18" t="s">
        <v>130</v>
      </c>
      <c r="H75" s="18">
        <v>20</v>
      </c>
      <c r="I75" s="18">
        <v>24</v>
      </c>
      <c r="J75" s="18" t="s">
        <v>59</v>
      </c>
      <c r="K75" s="20"/>
      <c r="L75" s="21">
        <f t="shared" si="4"/>
        <v>0</v>
      </c>
      <c r="M75" s="21">
        <f t="shared" si="5"/>
        <v>0</v>
      </c>
    </row>
    <row r="76" spans="1:13" ht="30" customHeight="1" x14ac:dyDescent="0.15">
      <c r="A76" s="18">
        <v>75</v>
      </c>
      <c r="B76" s="19" t="s">
        <v>120</v>
      </c>
      <c r="C76" s="19" t="s">
        <v>121</v>
      </c>
      <c r="D76" s="19" t="s">
        <v>122</v>
      </c>
      <c r="E76" s="19" t="s">
        <v>123</v>
      </c>
      <c r="F76" s="19" t="s">
        <v>124</v>
      </c>
      <c r="G76" s="18">
        <v>0</v>
      </c>
      <c r="H76" s="18">
        <v>1</v>
      </c>
      <c r="I76" s="18">
        <v>9022</v>
      </c>
      <c r="J76" s="18" t="s">
        <v>69</v>
      </c>
      <c r="K76" s="20"/>
      <c r="L76" s="21">
        <f t="shared" si="4"/>
        <v>0</v>
      </c>
      <c r="M76" s="21">
        <f t="shared" si="5"/>
        <v>0</v>
      </c>
    </row>
    <row r="77" spans="1:13" ht="30" customHeight="1" x14ac:dyDescent="0.15">
      <c r="A77" s="18">
        <v>76</v>
      </c>
      <c r="B77" s="19" t="s">
        <v>111</v>
      </c>
      <c r="C77" s="19" t="s">
        <v>112</v>
      </c>
      <c r="D77" s="19" t="s">
        <v>113</v>
      </c>
      <c r="E77" s="19" t="s">
        <v>114</v>
      </c>
      <c r="F77" s="19" t="s">
        <v>115</v>
      </c>
      <c r="G77" s="18">
        <v>0</v>
      </c>
      <c r="H77" s="18">
        <v>1</v>
      </c>
      <c r="I77" s="18">
        <v>899</v>
      </c>
      <c r="J77" s="18" t="s">
        <v>59</v>
      </c>
      <c r="K77" s="20"/>
      <c r="L77" s="21">
        <f t="shared" si="4"/>
        <v>0</v>
      </c>
      <c r="M77" s="21">
        <f t="shared" si="5"/>
        <v>0</v>
      </c>
    </row>
    <row r="78" spans="1:13" ht="30" customHeight="1" x14ac:dyDescent="0.15">
      <c r="A78" s="18">
        <v>77</v>
      </c>
      <c r="B78" s="19" t="s">
        <v>116</v>
      </c>
      <c r="C78" s="19" t="s">
        <v>112</v>
      </c>
      <c r="D78" s="19" t="s">
        <v>117</v>
      </c>
      <c r="E78" s="19" t="s">
        <v>118</v>
      </c>
      <c r="F78" s="19" t="s">
        <v>119</v>
      </c>
      <c r="G78" s="18">
        <v>0</v>
      </c>
      <c r="H78" s="18">
        <v>1</v>
      </c>
      <c r="I78" s="18">
        <v>3384</v>
      </c>
      <c r="J78" s="18" t="s">
        <v>69</v>
      </c>
      <c r="K78" s="20"/>
      <c r="L78" s="21">
        <f t="shared" si="4"/>
        <v>0</v>
      </c>
      <c r="M78" s="21">
        <f t="shared" si="5"/>
        <v>0</v>
      </c>
    </row>
    <row r="79" spans="1:13" ht="30" customHeight="1" x14ac:dyDescent="0.15">
      <c r="A79" s="18">
        <v>78</v>
      </c>
      <c r="B79" s="19" t="s">
        <v>102</v>
      </c>
      <c r="C79" s="19" t="s">
        <v>103</v>
      </c>
      <c r="D79" s="19" t="s">
        <v>104</v>
      </c>
      <c r="E79" s="19" t="s">
        <v>105</v>
      </c>
      <c r="F79" s="19" t="s">
        <v>106</v>
      </c>
      <c r="G79" s="18">
        <v>0</v>
      </c>
      <c r="H79" s="18">
        <v>1</v>
      </c>
      <c r="I79" s="18">
        <v>81</v>
      </c>
      <c r="J79" s="18" t="s">
        <v>107</v>
      </c>
      <c r="K79" s="20"/>
      <c r="L79" s="21">
        <f t="shared" si="4"/>
        <v>0</v>
      </c>
      <c r="M79" s="21">
        <f t="shared" si="5"/>
        <v>0</v>
      </c>
    </row>
    <row r="80" spans="1:13" ht="30" customHeight="1" x14ac:dyDescent="0.15">
      <c r="A80" s="18">
        <v>79</v>
      </c>
      <c r="B80" s="19" t="s">
        <v>108</v>
      </c>
      <c r="C80" s="19" t="s">
        <v>103</v>
      </c>
      <c r="D80" s="19" t="s">
        <v>104</v>
      </c>
      <c r="E80" s="19" t="s">
        <v>109</v>
      </c>
      <c r="F80" s="19" t="s">
        <v>110</v>
      </c>
      <c r="G80" s="18">
        <v>0</v>
      </c>
      <c r="H80" s="18">
        <v>1</v>
      </c>
      <c r="I80" s="18">
        <v>156</v>
      </c>
      <c r="J80" s="18" t="s">
        <v>107</v>
      </c>
      <c r="K80" s="20"/>
      <c r="L80" s="21">
        <f t="shared" si="4"/>
        <v>0</v>
      </c>
      <c r="M80" s="21">
        <f t="shared" si="5"/>
        <v>0</v>
      </c>
    </row>
    <row r="81" spans="1:13" ht="30" customHeight="1" x14ac:dyDescent="0.15">
      <c r="A81" s="18">
        <v>80</v>
      </c>
      <c r="B81" s="19" t="s">
        <v>97</v>
      </c>
      <c r="C81" s="19" t="s">
        <v>98</v>
      </c>
      <c r="D81" s="19" t="s">
        <v>99</v>
      </c>
      <c r="E81" s="19" t="s">
        <v>100</v>
      </c>
      <c r="F81" s="19" t="s">
        <v>101</v>
      </c>
      <c r="G81" s="18">
        <v>0</v>
      </c>
      <c r="H81" s="18">
        <v>1</v>
      </c>
      <c r="I81" s="18">
        <v>471</v>
      </c>
      <c r="J81" s="18" t="s">
        <v>86</v>
      </c>
      <c r="K81" s="20"/>
      <c r="L81" s="21">
        <f t="shared" si="4"/>
        <v>0</v>
      </c>
      <c r="M81" s="21">
        <f t="shared" si="5"/>
        <v>0</v>
      </c>
    </row>
    <row r="82" spans="1:13" ht="30" customHeight="1" x14ac:dyDescent="0.15">
      <c r="A82" s="18">
        <v>81</v>
      </c>
      <c r="B82" s="19" t="s">
        <v>87</v>
      </c>
      <c r="C82" s="19" t="s">
        <v>88</v>
      </c>
      <c r="D82" s="19" t="s">
        <v>89</v>
      </c>
      <c r="E82" s="19" t="s">
        <v>90</v>
      </c>
      <c r="F82" s="19" t="s">
        <v>91</v>
      </c>
      <c r="G82" s="18" t="s">
        <v>92</v>
      </c>
      <c r="H82" s="18">
        <v>16</v>
      </c>
      <c r="I82" s="18">
        <v>153</v>
      </c>
      <c r="J82" s="18" t="s">
        <v>59</v>
      </c>
      <c r="K82" s="20"/>
      <c r="L82" s="21">
        <f t="shared" si="4"/>
        <v>0</v>
      </c>
      <c r="M82" s="21">
        <f t="shared" si="5"/>
        <v>0</v>
      </c>
    </row>
    <row r="83" spans="1:13" ht="30" customHeight="1" x14ac:dyDescent="0.15">
      <c r="A83" s="18">
        <v>82</v>
      </c>
      <c r="B83" s="19" t="s">
        <v>93</v>
      </c>
      <c r="C83" s="19" t="s">
        <v>88</v>
      </c>
      <c r="D83" s="19" t="s">
        <v>94</v>
      </c>
      <c r="E83" s="19" t="s">
        <v>95</v>
      </c>
      <c r="F83" s="19" t="s">
        <v>96</v>
      </c>
      <c r="G83" s="18">
        <v>0</v>
      </c>
      <c r="H83" s="18">
        <v>1</v>
      </c>
      <c r="I83" s="18">
        <v>1928</v>
      </c>
      <c r="J83" s="18" t="s">
        <v>69</v>
      </c>
      <c r="K83" s="20"/>
      <c r="L83" s="21">
        <f t="shared" si="4"/>
        <v>0</v>
      </c>
      <c r="M83" s="21">
        <f t="shared" si="5"/>
        <v>0</v>
      </c>
    </row>
    <row r="84" spans="1:13" ht="30" customHeight="1" x14ac:dyDescent="0.15">
      <c r="A84" s="18">
        <v>83</v>
      </c>
      <c r="B84" s="19" t="s">
        <v>93</v>
      </c>
      <c r="C84" s="19" t="s">
        <v>82</v>
      </c>
      <c r="D84" s="19" t="s">
        <v>83</v>
      </c>
      <c r="E84" s="19" t="s">
        <v>84</v>
      </c>
      <c r="F84" s="19" t="s">
        <v>85</v>
      </c>
      <c r="G84" s="18">
        <v>0</v>
      </c>
      <c r="H84" s="18">
        <v>1</v>
      </c>
      <c r="I84" s="18">
        <v>10975</v>
      </c>
      <c r="J84" s="18" t="s">
        <v>86</v>
      </c>
      <c r="K84" s="20"/>
      <c r="L84" s="21">
        <f t="shared" si="4"/>
        <v>0</v>
      </c>
      <c r="M84" s="21">
        <f t="shared" si="5"/>
        <v>0</v>
      </c>
    </row>
    <row r="85" spans="1:13" ht="30" customHeight="1" x14ac:dyDescent="0.15">
      <c r="A85" s="18">
        <v>84</v>
      </c>
      <c r="B85" s="19" t="s">
        <v>73</v>
      </c>
      <c r="C85" s="19" t="s">
        <v>74</v>
      </c>
      <c r="D85" s="19" t="s">
        <v>75</v>
      </c>
      <c r="E85" s="19" t="s">
        <v>76</v>
      </c>
      <c r="F85" s="19" t="s">
        <v>77</v>
      </c>
      <c r="G85" s="18">
        <v>0</v>
      </c>
      <c r="H85" s="18">
        <v>1</v>
      </c>
      <c r="I85" s="18">
        <v>2548</v>
      </c>
      <c r="J85" s="18" t="s">
        <v>59</v>
      </c>
      <c r="K85" s="20"/>
      <c r="L85" s="21">
        <f t="shared" si="4"/>
        <v>0</v>
      </c>
      <c r="M85" s="21">
        <f t="shared" si="5"/>
        <v>0</v>
      </c>
    </row>
    <row r="86" spans="1:13" ht="30" customHeight="1" x14ac:dyDescent="0.15">
      <c r="A86" s="18">
        <v>85</v>
      </c>
      <c r="B86" s="19" t="s">
        <v>78</v>
      </c>
      <c r="C86" s="19" t="s">
        <v>74</v>
      </c>
      <c r="D86" s="19" t="s">
        <v>79</v>
      </c>
      <c r="E86" s="19" t="s">
        <v>80</v>
      </c>
      <c r="F86" s="19" t="s">
        <v>81</v>
      </c>
      <c r="G86" s="18">
        <v>0</v>
      </c>
      <c r="H86" s="18">
        <v>1</v>
      </c>
      <c r="I86" s="18">
        <v>119</v>
      </c>
      <c r="J86" s="18" t="s">
        <v>59</v>
      </c>
      <c r="K86" s="20"/>
      <c r="L86" s="21">
        <f t="shared" si="4"/>
        <v>0</v>
      </c>
      <c r="M86" s="21">
        <f t="shared" si="5"/>
        <v>0</v>
      </c>
    </row>
    <row r="87" spans="1:13" ht="30" customHeight="1" x14ac:dyDescent="0.15">
      <c r="A87" s="18">
        <v>86</v>
      </c>
      <c r="B87" s="19" t="s">
        <v>60</v>
      </c>
      <c r="C87" s="19" t="s">
        <v>61</v>
      </c>
      <c r="D87" s="19" t="s">
        <v>62</v>
      </c>
      <c r="E87" s="19" t="s">
        <v>63</v>
      </c>
      <c r="F87" s="19" t="s">
        <v>64</v>
      </c>
      <c r="G87" s="18">
        <v>0</v>
      </c>
      <c r="H87" s="18">
        <v>1</v>
      </c>
      <c r="I87" s="18">
        <v>24</v>
      </c>
      <c r="J87" s="18" t="s">
        <v>59</v>
      </c>
      <c r="K87" s="20"/>
      <c r="L87" s="21">
        <f t="shared" si="4"/>
        <v>0</v>
      </c>
      <c r="M87" s="21">
        <f t="shared" si="5"/>
        <v>0</v>
      </c>
    </row>
    <row r="88" spans="1:13" ht="30" customHeight="1" x14ac:dyDescent="0.15">
      <c r="A88" s="18">
        <v>87</v>
      </c>
      <c r="B88" s="19" t="s">
        <v>65</v>
      </c>
      <c r="C88" s="19" t="s">
        <v>61</v>
      </c>
      <c r="D88" s="19" t="s">
        <v>66</v>
      </c>
      <c r="E88" s="19" t="s">
        <v>67</v>
      </c>
      <c r="F88" s="19" t="s">
        <v>68</v>
      </c>
      <c r="G88" s="18">
        <v>0</v>
      </c>
      <c r="H88" s="18">
        <v>1</v>
      </c>
      <c r="I88" s="18">
        <v>837</v>
      </c>
      <c r="J88" s="18" t="s">
        <v>69</v>
      </c>
      <c r="K88" s="20"/>
      <c r="L88" s="21">
        <f t="shared" si="4"/>
        <v>0</v>
      </c>
      <c r="M88" s="21">
        <f t="shared" si="5"/>
        <v>0</v>
      </c>
    </row>
    <row r="89" spans="1:13" ht="30" customHeight="1" x14ac:dyDescent="0.15">
      <c r="A89" s="18">
        <v>88</v>
      </c>
      <c r="B89" s="19" t="s">
        <v>70</v>
      </c>
      <c r="C89" s="19" t="s">
        <v>61</v>
      </c>
      <c r="D89" s="19" t="s">
        <v>66</v>
      </c>
      <c r="E89" s="19" t="s">
        <v>71</v>
      </c>
      <c r="F89" s="19" t="s">
        <v>72</v>
      </c>
      <c r="G89" s="18">
        <v>0</v>
      </c>
      <c r="H89" s="18">
        <v>1</v>
      </c>
      <c r="I89" s="18">
        <v>423</v>
      </c>
      <c r="J89" s="18" t="s">
        <v>69</v>
      </c>
      <c r="K89" s="20"/>
      <c r="L89" s="21">
        <f t="shared" si="4"/>
        <v>0</v>
      </c>
      <c r="M89" s="21">
        <f t="shared" si="5"/>
        <v>0</v>
      </c>
    </row>
    <row r="90" spans="1:13" ht="30" customHeight="1" x14ac:dyDescent="0.15">
      <c r="A90" s="18">
        <v>89</v>
      </c>
      <c r="B90" s="19" t="s">
        <v>53</v>
      </c>
      <c r="C90" s="19" t="s">
        <v>54</v>
      </c>
      <c r="D90" s="19" t="s">
        <v>55</v>
      </c>
      <c r="E90" s="19" t="s">
        <v>56</v>
      </c>
      <c r="F90" s="19" t="s">
        <v>57</v>
      </c>
      <c r="G90" s="18" t="s">
        <v>58</v>
      </c>
      <c r="H90" s="18">
        <v>6</v>
      </c>
      <c r="I90" s="18">
        <v>12</v>
      </c>
      <c r="J90" s="18" t="s">
        <v>59</v>
      </c>
      <c r="K90" s="20"/>
      <c r="L90" s="21">
        <f t="shared" si="4"/>
        <v>0</v>
      </c>
      <c r="M90" s="21">
        <f t="shared" si="5"/>
        <v>0</v>
      </c>
    </row>
    <row r="91" spans="1:13" ht="30" customHeight="1" x14ac:dyDescent="0.15">
      <c r="A91" s="18">
        <v>90</v>
      </c>
      <c r="B91" s="19" t="s">
        <v>9</v>
      </c>
      <c r="C91" s="19" t="s">
        <v>10</v>
      </c>
      <c r="D91" s="19" t="s">
        <v>11</v>
      </c>
      <c r="E91" s="19" t="s">
        <v>12</v>
      </c>
      <c r="F91" s="19" t="s">
        <v>13</v>
      </c>
      <c r="G91" s="18" t="s">
        <v>14</v>
      </c>
      <c r="H91" s="18">
        <v>12</v>
      </c>
      <c r="I91" s="18">
        <v>157</v>
      </c>
      <c r="J91" s="18" t="s">
        <v>15</v>
      </c>
      <c r="K91" s="20"/>
      <c r="L91" s="21">
        <f t="shared" si="4"/>
        <v>0</v>
      </c>
      <c r="M91" s="21">
        <f t="shared" si="5"/>
        <v>0</v>
      </c>
    </row>
    <row r="92" spans="1:13" ht="30" customHeight="1" x14ac:dyDescent="0.15">
      <c r="A92" s="18">
        <v>91</v>
      </c>
      <c r="B92" s="19" t="s">
        <v>16</v>
      </c>
      <c r="C92" s="19" t="s">
        <v>17</v>
      </c>
      <c r="D92" s="19" t="s">
        <v>18</v>
      </c>
      <c r="E92" s="19" t="s">
        <v>19</v>
      </c>
      <c r="F92" s="19" t="s">
        <v>20</v>
      </c>
      <c r="G92" s="18" t="s">
        <v>14</v>
      </c>
      <c r="H92" s="18">
        <v>12</v>
      </c>
      <c r="I92" s="18">
        <v>1021</v>
      </c>
      <c r="J92" s="18" t="s">
        <v>15</v>
      </c>
      <c r="K92" s="20"/>
      <c r="L92" s="21">
        <f t="shared" si="4"/>
        <v>0</v>
      </c>
      <c r="M92" s="21">
        <f t="shared" si="5"/>
        <v>0</v>
      </c>
    </row>
    <row r="93" spans="1:13" ht="30" customHeight="1" x14ac:dyDescent="0.15">
      <c r="A93" s="18">
        <v>92</v>
      </c>
      <c r="B93" s="19" t="s">
        <v>21</v>
      </c>
      <c r="C93" s="19" t="s">
        <v>17</v>
      </c>
      <c r="D93" s="19" t="s">
        <v>22</v>
      </c>
      <c r="E93" s="19" t="s">
        <v>23</v>
      </c>
      <c r="F93" s="19" t="s">
        <v>24</v>
      </c>
      <c r="G93" s="18" t="s">
        <v>14</v>
      </c>
      <c r="H93" s="18">
        <v>12</v>
      </c>
      <c r="I93" s="18">
        <v>731</v>
      </c>
      <c r="J93" s="18" t="s">
        <v>15</v>
      </c>
      <c r="K93" s="20"/>
      <c r="L93" s="21">
        <f t="shared" si="4"/>
        <v>0</v>
      </c>
      <c r="M93" s="21">
        <f t="shared" si="5"/>
        <v>0</v>
      </c>
    </row>
    <row r="94" spans="1:13" ht="30" customHeight="1" x14ac:dyDescent="0.15">
      <c r="A94" s="18">
        <v>93</v>
      </c>
      <c r="B94" s="19" t="s">
        <v>25</v>
      </c>
      <c r="C94" s="19" t="s">
        <v>17</v>
      </c>
      <c r="D94" s="19" t="s">
        <v>26</v>
      </c>
      <c r="E94" s="19" t="s">
        <v>27</v>
      </c>
      <c r="F94" s="19" t="s">
        <v>28</v>
      </c>
      <c r="G94" s="18" t="s">
        <v>29</v>
      </c>
      <c r="H94" s="18">
        <v>24</v>
      </c>
      <c r="I94" s="18">
        <v>524</v>
      </c>
      <c r="J94" s="18" t="s">
        <v>15</v>
      </c>
      <c r="K94" s="20"/>
      <c r="L94" s="21">
        <f t="shared" si="4"/>
        <v>0</v>
      </c>
      <c r="M94" s="21">
        <f t="shared" si="5"/>
        <v>0</v>
      </c>
    </row>
    <row r="95" spans="1:13" ht="30" customHeight="1" x14ac:dyDescent="0.15">
      <c r="A95" s="18">
        <v>94</v>
      </c>
      <c r="B95" s="19" t="s">
        <v>30</v>
      </c>
      <c r="C95" s="19" t="s">
        <v>17</v>
      </c>
      <c r="D95" s="19" t="s">
        <v>26</v>
      </c>
      <c r="E95" s="19" t="s">
        <v>31</v>
      </c>
      <c r="F95" s="19" t="s">
        <v>32</v>
      </c>
      <c r="G95" s="18" t="s">
        <v>29</v>
      </c>
      <c r="H95" s="18">
        <v>24</v>
      </c>
      <c r="I95" s="18">
        <v>221</v>
      </c>
      <c r="J95" s="18" t="s">
        <v>15</v>
      </c>
      <c r="K95" s="20"/>
      <c r="L95" s="21">
        <f t="shared" si="4"/>
        <v>0</v>
      </c>
      <c r="M95" s="21">
        <f t="shared" si="5"/>
        <v>0</v>
      </c>
    </row>
    <row r="96" spans="1:13" ht="30" customHeight="1" x14ac:dyDescent="0.15">
      <c r="A96" s="18">
        <v>95</v>
      </c>
      <c r="B96" s="19" t="s">
        <v>33</v>
      </c>
      <c r="C96" s="19" t="s">
        <v>17</v>
      </c>
      <c r="D96" s="19" t="s">
        <v>26</v>
      </c>
      <c r="E96" s="19" t="s">
        <v>34</v>
      </c>
      <c r="F96" s="19" t="s">
        <v>35</v>
      </c>
      <c r="G96" s="18" t="s">
        <v>29</v>
      </c>
      <c r="H96" s="18">
        <v>24</v>
      </c>
      <c r="I96" s="18">
        <v>152</v>
      </c>
      <c r="J96" s="18" t="s">
        <v>15</v>
      </c>
      <c r="K96" s="20"/>
      <c r="L96" s="21">
        <f t="shared" si="4"/>
        <v>0</v>
      </c>
      <c r="M96" s="21">
        <f t="shared" si="5"/>
        <v>0</v>
      </c>
    </row>
    <row r="97" spans="1:13" ht="30" customHeight="1" x14ac:dyDescent="0.15">
      <c r="A97" s="18">
        <v>96</v>
      </c>
      <c r="B97" s="19" t="s">
        <v>36</v>
      </c>
      <c r="C97" s="19" t="s">
        <v>17</v>
      </c>
      <c r="D97" s="19" t="s">
        <v>37</v>
      </c>
      <c r="E97" s="19" t="s">
        <v>38</v>
      </c>
      <c r="F97" s="19" t="s">
        <v>39</v>
      </c>
      <c r="G97" s="18" t="s">
        <v>14</v>
      </c>
      <c r="H97" s="18">
        <v>12</v>
      </c>
      <c r="I97" s="18">
        <v>1201</v>
      </c>
      <c r="J97" s="18" t="s">
        <v>15</v>
      </c>
      <c r="K97" s="20"/>
      <c r="L97" s="21">
        <f t="shared" si="4"/>
        <v>0</v>
      </c>
      <c r="M97" s="21">
        <f t="shared" si="5"/>
        <v>0</v>
      </c>
    </row>
    <row r="98" spans="1:13" ht="30" customHeight="1" x14ac:dyDescent="0.15">
      <c r="A98" s="18">
        <v>97</v>
      </c>
      <c r="B98" s="19" t="s">
        <v>40</v>
      </c>
      <c r="C98" s="19" t="s">
        <v>17</v>
      </c>
      <c r="D98" s="19" t="s">
        <v>37</v>
      </c>
      <c r="E98" s="19" t="s">
        <v>41</v>
      </c>
      <c r="F98" s="19" t="s">
        <v>42</v>
      </c>
      <c r="G98" s="18" t="s">
        <v>14</v>
      </c>
      <c r="H98" s="18">
        <v>12</v>
      </c>
      <c r="I98" s="18">
        <v>360</v>
      </c>
      <c r="J98" s="18" t="s">
        <v>15</v>
      </c>
      <c r="K98" s="20"/>
      <c r="L98" s="21">
        <f t="shared" ref="L98:L101" si="6">+K98*I98</f>
        <v>0</v>
      </c>
      <c r="M98" s="21">
        <f t="shared" ref="M98:M101" si="7">+L98*3</f>
        <v>0</v>
      </c>
    </row>
    <row r="99" spans="1:13" ht="30" customHeight="1" x14ac:dyDescent="0.15">
      <c r="A99" s="18">
        <v>98</v>
      </c>
      <c r="B99" s="19" t="s">
        <v>43</v>
      </c>
      <c r="C99" s="19" t="s">
        <v>17</v>
      </c>
      <c r="D99" s="19" t="s">
        <v>37</v>
      </c>
      <c r="E99" s="19" t="s">
        <v>44</v>
      </c>
      <c r="F99" s="19" t="s">
        <v>45</v>
      </c>
      <c r="G99" s="18" t="s">
        <v>14</v>
      </c>
      <c r="H99" s="18">
        <v>12</v>
      </c>
      <c r="I99" s="18">
        <v>727</v>
      </c>
      <c r="J99" s="18" t="s">
        <v>15</v>
      </c>
      <c r="K99" s="20"/>
      <c r="L99" s="21">
        <f t="shared" si="6"/>
        <v>0</v>
      </c>
      <c r="M99" s="21">
        <f t="shared" si="7"/>
        <v>0</v>
      </c>
    </row>
    <row r="100" spans="1:13" ht="30" customHeight="1" x14ac:dyDescent="0.15">
      <c r="A100" s="18">
        <v>99</v>
      </c>
      <c r="B100" s="19" t="s">
        <v>46</v>
      </c>
      <c r="C100" s="19" t="s">
        <v>17</v>
      </c>
      <c r="D100" s="19" t="s">
        <v>37</v>
      </c>
      <c r="E100" s="19" t="s">
        <v>47</v>
      </c>
      <c r="F100" s="19" t="s">
        <v>48</v>
      </c>
      <c r="G100" s="18" t="s">
        <v>14</v>
      </c>
      <c r="H100" s="18">
        <v>12</v>
      </c>
      <c r="I100" s="18">
        <v>242</v>
      </c>
      <c r="J100" s="18" t="s">
        <v>15</v>
      </c>
      <c r="K100" s="20"/>
      <c r="L100" s="21">
        <f t="shared" si="6"/>
        <v>0</v>
      </c>
      <c r="M100" s="21">
        <f t="shared" si="7"/>
        <v>0</v>
      </c>
    </row>
    <row r="101" spans="1:13" ht="30" customHeight="1" thickBot="1" x14ac:dyDescent="0.2">
      <c r="A101" s="18">
        <v>100</v>
      </c>
      <c r="B101" s="23" t="s">
        <v>49</v>
      </c>
      <c r="C101" s="23" t="s">
        <v>17</v>
      </c>
      <c r="D101" s="23" t="s">
        <v>50</v>
      </c>
      <c r="E101" s="23" t="s">
        <v>51</v>
      </c>
      <c r="F101" s="23" t="s">
        <v>52</v>
      </c>
      <c r="G101" s="22" t="s">
        <v>14</v>
      </c>
      <c r="H101" s="22">
        <v>12</v>
      </c>
      <c r="I101" s="22">
        <v>167</v>
      </c>
      <c r="J101" s="22" t="s">
        <v>15</v>
      </c>
      <c r="K101" s="24"/>
      <c r="L101" s="25">
        <f t="shared" si="6"/>
        <v>0</v>
      </c>
      <c r="M101" s="25">
        <f t="shared" si="7"/>
        <v>0</v>
      </c>
    </row>
    <row r="102" spans="1:13" ht="30" customHeight="1" x14ac:dyDescent="0.15">
      <c r="A102" s="60" t="s">
        <v>486</v>
      </c>
      <c r="B102" s="61"/>
      <c r="C102" s="61"/>
      <c r="D102" s="61"/>
      <c r="E102" s="61"/>
      <c r="F102" s="61"/>
      <c r="G102" s="61"/>
      <c r="H102" s="61"/>
      <c r="I102" s="61"/>
      <c r="J102" s="61"/>
      <c r="K102" s="62"/>
      <c r="L102" s="26">
        <f>SUM(L2:L101)</f>
        <v>0</v>
      </c>
      <c r="M102" s="26">
        <f>SUM(M2:M101)</f>
        <v>0</v>
      </c>
    </row>
    <row r="103" spans="1:13" ht="25.35" customHeight="1" x14ac:dyDescent="0.15">
      <c r="K103" s="28"/>
    </row>
    <row r="104" spans="1:13" s="30" customFormat="1" ht="25.35" customHeight="1" x14ac:dyDescent="0.2">
      <c r="B104" s="30" t="s">
        <v>468</v>
      </c>
      <c r="D104" s="30" t="s">
        <v>488</v>
      </c>
      <c r="E104" s="31"/>
      <c r="F104" s="31"/>
      <c r="K104" s="32"/>
      <c r="L104" s="33"/>
    </row>
    <row r="105" spans="1:13" s="30" customFormat="1" ht="14.45" customHeight="1" x14ac:dyDescent="0.2">
      <c r="E105" s="31"/>
      <c r="F105" s="31"/>
      <c r="K105" s="32"/>
      <c r="L105" s="33"/>
    </row>
    <row r="106" spans="1:13" s="30" customFormat="1" ht="25.35" customHeight="1" x14ac:dyDescent="0.2">
      <c r="B106" s="30" t="s">
        <v>467</v>
      </c>
      <c r="D106" s="30" t="s">
        <v>489</v>
      </c>
      <c r="E106" s="31"/>
      <c r="F106" s="31"/>
      <c r="K106" s="32"/>
      <c r="L106" s="33"/>
    </row>
    <row r="107" spans="1:13" s="30" customFormat="1" ht="33.6" customHeight="1" x14ac:dyDescent="0.2">
      <c r="C107" s="31"/>
      <c r="D107" s="31"/>
      <c r="E107" s="31"/>
      <c r="F107" s="31"/>
      <c r="K107" s="32"/>
      <c r="L107" s="33"/>
    </row>
    <row r="108" spans="1:13" s="30" customFormat="1" ht="25.35" customHeight="1" x14ac:dyDescent="0.2">
      <c r="C108" s="31"/>
      <c r="D108" s="31"/>
      <c r="E108" s="31"/>
      <c r="F108" s="31"/>
      <c r="K108" s="32"/>
      <c r="L108" s="33"/>
    </row>
    <row r="109" spans="1:13" s="30" customFormat="1" ht="17.25" x14ac:dyDescent="0.2">
      <c r="C109" s="31"/>
      <c r="D109" s="31"/>
      <c r="E109" s="31"/>
      <c r="F109" s="31"/>
      <c r="K109" s="33"/>
      <c r="L109" s="33"/>
    </row>
    <row r="110" spans="1:13" s="30" customFormat="1" ht="17.25" x14ac:dyDescent="0.2">
      <c r="B110" s="34" t="s">
        <v>478</v>
      </c>
      <c r="C110" s="34"/>
      <c r="D110" s="34"/>
      <c r="K110" s="33"/>
      <c r="L110" s="33"/>
    </row>
    <row r="111" spans="1:13" s="30" customFormat="1" ht="17.25" x14ac:dyDescent="0.2">
      <c r="K111" s="33"/>
      <c r="L111" s="33"/>
    </row>
    <row r="112" spans="1:13" s="30" customFormat="1" ht="17.25" x14ac:dyDescent="0.2">
      <c r="K112" s="33"/>
      <c r="L112" s="33"/>
    </row>
    <row r="113" spans="2:13" s="30" customFormat="1" ht="17.25" x14ac:dyDescent="0.2">
      <c r="K113" s="33"/>
      <c r="L113" s="33"/>
    </row>
    <row r="114" spans="2:13" s="30" customFormat="1" ht="23.45" customHeight="1" x14ac:dyDescent="0.2">
      <c r="C114" s="30" t="s">
        <v>480</v>
      </c>
      <c r="K114" s="33"/>
      <c r="L114" s="33"/>
    </row>
    <row r="115" spans="2:13" s="30" customFormat="1" ht="23.45" customHeight="1" x14ac:dyDescent="0.2">
      <c r="C115" s="30" t="s">
        <v>481</v>
      </c>
      <c r="K115" s="33"/>
      <c r="L115" s="33"/>
    </row>
    <row r="116" spans="2:13" s="30" customFormat="1" ht="23.45" customHeight="1" x14ac:dyDescent="0.2">
      <c r="K116" s="33"/>
      <c r="L116" s="33"/>
    </row>
    <row r="117" spans="2:13" s="30" customFormat="1" ht="23.45" customHeight="1" x14ac:dyDescent="0.2">
      <c r="E117" s="33" t="s">
        <v>484</v>
      </c>
      <c r="F117" s="31"/>
      <c r="K117" s="33"/>
      <c r="L117" s="33"/>
    </row>
    <row r="118" spans="2:13" s="30" customFormat="1" ht="23.45" customHeight="1" x14ac:dyDescent="0.2">
      <c r="K118" s="33"/>
      <c r="L118" s="33"/>
    </row>
    <row r="119" spans="2:13" s="30" customFormat="1" ht="23.45" customHeight="1" x14ac:dyDescent="0.2">
      <c r="F119" s="30" t="s">
        <v>491</v>
      </c>
      <c r="G119" s="35"/>
      <c r="H119" s="35"/>
      <c r="I119" s="35"/>
      <c r="J119" s="35"/>
      <c r="K119" s="36"/>
      <c r="L119" s="36"/>
      <c r="M119" s="35"/>
    </row>
    <row r="120" spans="2:13" s="30" customFormat="1" ht="23.45" customHeight="1" x14ac:dyDescent="0.2">
      <c r="F120" s="1" t="s">
        <v>493</v>
      </c>
      <c r="G120" s="35"/>
      <c r="H120" s="35"/>
      <c r="I120" s="35"/>
      <c r="J120" s="35"/>
      <c r="K120" s="36"/>
      <c r="L120" s="36"/>
      <c r="M120" s="35"/>
    </row>
    <row r="121" spans="2:13" s="30" customFormat="1" ht="23.45" customHeight="1" x14ac:dyDescent="0.2">
      <c r="F121" s="30" t="s">
        <v>492</v>
      </c>
      <c r="G121" s="35"/>
      <c r="H121" s="35"/>
      <c r="I121" s="35"/>
      <c r="J121" s="35"/>
      <c r="K121" s="36"/>
      <c r="L121" s="35"/>
      <c r="M121" s="35" t="s">
        <v>485</v>
      </c>
    </row>
    <row r="122" spans="2:13" s="30" customFormat="1" ht="23.45" customHeight="1" x14ac:dyDescent="0.2">
      <c r="G122" s="34"/>
      <c r="H122" s="34"/>
      <c r="I122" s="34"/>
      <c r="J122" s="34"/>
      <c r="K122" s="32"/>
      <c r="L122" s="32"/>
      <c r="M122" s="34"/>
    </row>
    <row r="123" spans="2:13" s="30" customFormat="1" ht="17.25" x14ac:dyDescent="0.2">
      <c r="K123" s="33"/>
      <c r="L123" s="33"/>
    </row>
    <row r="124" spans="2:13" s="30" customFormat="1" ht="17.25" x14ac:dyDescent="0.2">
      <c r="K124" s="33"/>
      <c r="L124" s="33"/>
    </row>
    <row r="125" spans="2:13" ht="14.25" x14ac:dyDescent="0.15">
      <c r="B125" s="37"/>
      <c r="C125" s="38"/>
      <c r="D125" s="38"/>
      <c r="E125" s="38"/>
      <c r="F125" s="38"/>
      <c r="G125" s="37"/>
      <c r="H125" s="37"/>
      <c r="I125" s="37"/>
      <c r="J125" s="37"/>
      <c r="K125" s="39"/>
      <c r="L125" s="39"/>
      <c r="M125" s="37"/>
    </row>
  </sheetData>
  <sheetProtection algorithmName="SHA-512" hashValue="ARxiMfdKTmWv4097qLxB7NbQOLb5OtKyFA8R0T5IUQBvzsOckbhDKtYo9n3T3QjUeQilIgYtuuPIb9LvSvRnog==" saltValue="Nz+hFKrg3o+6agF9xNoxFA==" spinCount="100000" sheet="1" objects="1" scenarios="1"/>
  <sortState xmlns:xlrd2="http://schemas.microsoft.com/office/spreadsheetml/2017/richdata2" ref="A2:M102">
    <sortCondition ref="C2:C102"/>
    <sortCondition ref="D2:D102"/>
    <sortCondition ref="F2:F102"/>
    <sortCondition ref="B2:B102"/>
  </sortState>
  <mergeCells count="1">
    <mergeCell ref="A102:K102"/>
  </mergeCells>
  <phoneticPr fontId="2"/>
  <printOptions horizontalCentered="1"/>
  <pageMargins left="0.39370078740157483" right="3.937007874015748E-2" top="0.47244094488188981" bottom="0.39370078740157483" header="0.19685039370078741" footer="0.15748031496062992"/>
  <pageSetup paperSize="9" scale="65" fitToHeight="0" orientation="portrait" r:id="rId1"/>
  <headerFooter differentFirst="1">
    <oddHeader>&amp;C&amp;"ＭＳ Ｐゴシック,標準"&amp;16見　積　内　訳　書&amp;R&amp;P&amp;"ＭＳ Ｐゴシック,標準"／&amp;"Calibri,標準"&amp;N</oddHeader>
    <firstHeader>&amp;L&amp;"ＭＳ Ｐゴシック,標準"
&amp;14　　［　診療材料等購入費　］&amp;C&amp;"ＭＳ Ｐゴシック,標準"&amp;16見　積　内　訳　書&amp;R&amp;P&amp;"ＭＳ Ｐゴシック,標準"／&amp;"Calibri,標準"&amp;N</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委託管理料</vt:lpstr>
      <vt:lpstr>上位100品目</vt:lpstr>
      <vt:lpstr>上位100品目!Print_Titles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2026-06-23T04:00:55Z</cp:lastPrinted>
  <dcterms:created xsi:type="dcterms:W3CDTF">2026-06-20T04:51:09Z</dcterms:created>
  <dcterms:modified xsi:type="dcterms:W3CDTF">2026-06-25T00:19:36Z</dcterms:modified>
</cp:coreProperties>
</file>